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195" yWindow="525" windowWidth="11340" windowHeight="6540"/>
  </bookViews>
  <sheets>
    <sheet name="Sheet 1-1(a)" sheetId="1" r:id="rId1"/>
    <sheet name="Sheet 2-1(b)&amp;1(c)" sheetId="9" r:id="rId2"/>
    <sheet name="Sheet 3-LOCKED SHARES 1(d)" sheetId="10" r:id="rId3"/>
    <sheet name="Sheet 4-II(a),II(b)&amp;III(a)" sheetId="8" r:id="rId4"/>
    <sheet name="Sheet1" sheetId="11" r:id="rId5"/>
  </sheets>
  <definedNames>
    <definedName name="_xlnm.Print_Area" localSheetId="0">'Sheet 1-1(a)'!$A$1:$K$82</definedName>
    <definedName name="_xlnm.Print_Titles" localSheetId="2">'Sheet 3-LOCKED SHARES 1(d)'!$5:$5</definedName>
    <definedName name="_xlnm.Print_Titles" localSheetId="3">'Sheet 4-II(a),II(b)&amp;III(a)'!$20:$26</definedName>
  </definedNames>
  <calcPr calcId="124519"/>
</workbook>
</file>

<file path=xl/calcChain.xml><?xml version="1.0" encoding="utf-8"?>
<calcChain xmlns="http://schemas.openxmlformats.org/spreadsheetml/2006/main">
  <c r="D34" i="9"/>
  <c r="D33"/>
  <c r="D32"/>
  <c r="D31"/>
  <c r="D30"/>
  <c r="D29"/>
  <c r="D28"/>
  <c r="D27"/>
  <c r="D632" i="10"/>
  <c r="F56" i="9"/>
  <c r="L56" s="1"/>
  <c r="K54" i="1"/>
  <c r="K37"/>
  <c r="C633" i="10"/>
  <c r="K62" i="1"/>
  <c r="K63"/>
  <c r="K61"/>
  <c r="K44"/>
  <c r="K43"/>
  <c r="K56"/>
  <c r="K55"/>
  <c r="K53"/>
  <c r="K52"/>
  <c r="K51"/>
  <c r="K50"/>
  <c r="K49"/>
  <c r="K48"/>
  <c r="K38"/>
  <c r="K36"/>
  <c r="J64"/>
  <c r="J65" s="1"/>
  <c r="J66" s="1"/>
  <c r="J73" s="1"/>
  <c r="D631" i="10"/>
  <c r="D630"/>
  <c r="D629"/>
  <c r="D628"/>
  <c r="D627"/>
  <c r="D626"/>
  <c r="D625"/>
  <c r="D624"/>
  <c r="D623"/>
  <c r="D622"/>
  <c r="D621"/>
  <c r="D620"/>
  <c r="D619"/>
  <c r="D618"/>
  <c r="D617"/>
  <c r="D616"/>
  <c r="D615"/>
  <c r="D614"/>
  <c r="D613"/>
  <c r="D612"/>
  <c r="D611"/>
  <c r="D610"/>
  <c r="D609"/>
  <c r="D608"/>
  <c r="D607"/>
  <c r="D606"/>
  <c r="D605"/>
  <c r="D604"/>
  <c r="D603"/>
  <c r="D602"/>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4"/>
  <c r="D543"/>
  <c r="D542"/>
  <c r="D541"/>
  <c r="D540"/>
  <c r="D539"/>
  <c r="D538"/>
  <c r="D537"/>
  <c r="D536"/>
  <c r="D535"/>
  <c r="D534"/>
  <c r="D533"/>
  <c r="D532"/>
  <c r="D531"/>
  <c r="D530"/>
  <c r="D529"/>
  <c r="D528"/>
  <c r="D527"/>
  <c r="D526"/>
  <c r="D525"/>
  <c r="D524"/>
  <c r="D523"/>
  <c r="D522"/>
  <c r="D521"/>
  <c r="D520"/>
  <c r="D519"/>
  <c r="D518"/>
  <c r="D517"/>
  <c r="D516"/>
  <c r="D515"/>
  <c r="D514"/>
  <c r="D513"/>
  <c r="D512"/>
  <c r="D511"/>
  <c r="D510"/>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4"/>
  <c r="D473"/>
  <c r="D472"/>
  <c r="D471"/>
  <c r="D470"/>
  <c r="D469"/>
  <c r="D468"/>
  <c r="D467"/>
  <c r="D466"/>
  <c r="D465"/>
  <c r="D464"/>
  <c r="D463"/>
  <c r="D462"/>
  <c r="D461"/>
  <c r="D460"/>
  <c r="D459"/>
  <c r="D458"/>
  <c r="D457"/>
  <c r="D456"/>
  <c r="D455"/>
  <c r="D454"/>
  <c r="D453"/>
  <c r="D452"/>
  <c r="D451"/>
  <c r="D450"/>
  <c r="D449"/>
  <c r="D448"/>
  <c r="D447"/>
  <c r="D446"/>
  <c r="D445"/>
  <c r="D444"/>
  <c r="D443"/>
  <c r="D442"/>
  <c r="D441"/>
  <c r="D440"/>
  <c r="D439"/>
  <c r="D438"/>
  <c r="D437"/>
  <c r="D436"/>
  <c r="D435"/>
  <c r="D434"/>
  <c r="D433"/>
  <c r="D432"/>
  <c r="D431"/>
  <c r="D430"/>
  <c r="D429"/>
  <c r="D428"/>
  <c r="D427"/>
  <c r="D426"/>
  <c r="D425"/>
  <c r="D424"/>
  <c r="D423"/>
  <c r="D422"/>
  <c r="D421"/>
  <c r="D420"/>
  <c r="D419"/>
  <c r="D418"/>
  <c r="D417"/>
  <c r="D416"/>
  <c r="D415"/>
  <c r="D414"/>
  <c r="D413"/>
  <c r="D412"/>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C196"/>
  <c r="K60" i="1"/>
  <c r="K58"/>
  <c r="E57" i="9"/>
  <c r="D633" i="10" l="1"/>
  <c r="D196"/>
  <c r="C635"/>
  <c r="F55" i="9"/>
  <c r="L55" s="1"/>
  <c r="C37"/>
  <c r="D22"/>
  <c r="L22" s="1"/>
  <c r="D23"/>
  <c r="L23" s="1"/>
  <c r="D24"/>
  <c r="L24" s="1"/>
  <c r="D25"/>
  <c r="L25" s="1"/>
  <c r="D26"/>
  <c r="L26" s="1"/>
  <c r="L27"/>
  <c r="L28"/>
  <c r="L29"/>
  <c r="L30"/>
  <c r="L31"/>
  <c r="L32"/>
  <c r="L33"/>
  <c r="L34"/>
  <c r="D21"/>
  <c r="D635" i="10" l="1"/>
  <c r="F57" i="9"/>
  <c r="L57" s="1"/>
  <c r="D37"/>
  <c r="L37" s="1"/>
  <c r="L21"/>
  <c r="F73"/>
  <c r="L73" s="1"/>
  <c r="E73"/>
  <c r="K26" i="1"/>
  <c r="K27"/>
  <c r="K28"/>
  <c r="K29"/>
  <c r="E31"/>
  <c r="E40" s="1"/>
  <c r="F31"/>
  <c r="G31"/>
  <c r="K31"/>
  <c r="K33"/>
  <c r="K34"/>
  <c r="K35"/>
  <c r="E39"/>
  <c r="F39"/>
  <c r="G39"/>
  <c r="K39"/>
  <c r="K40"/>
  <c r="E56"/>
  <c r="F56"/>
  <c r="G56"/>
  <c r="E64"/>
  <c r="F64"/>
  <c r="G64"/>
  <c r="F40" l="1"/>
  <c r="G40"/>
  <c r="G65"/>
  <c r="F65"/>
  <c r="K64"/>
  <c r="E65"/>
  <c r="E66" s="1"/>
  <c r="E73" s="1"/>
  <c r="K65" l="1"/>
  <c r="H62"/>
  <c r="G66"/>
  <c r="G73" s="1"/>
  <c r="I30" s="1"/>
  <c r="F66"/>
  <c r="H37" s="1"/>
  <c r="H49" l="1"/>
  <c r="H40"/>
  <c r="H27"/>
  <c r="H33"/>
  <c r="H31"/>
  <c r="H39"/>
  <c r="H48"/>
  <c r="F73"/>
  <c r="I54" s="1"/>
  <c r="H29"/>
  <c r="H35"/>
  <c r="H44"/>
  <c r="H51"/>
  <c r="H28"/>
  <c r="H34"/>
  <c r="H43"/>
  <c r="H50"/>
  <c r="H55"/>
  <c r="H58"/>
  <c r="H61"/>
  <c r="H56"/>
  <c r="H60"/>
  <c r="H63"/>
  <c r="H64"/>
  <c r="H30"/>
  <c r="H26"/>
  <c r="H66"/>
  <c r="H65"/>
  <c r="H36"/>
  <c r="H38"/>
  <c r="K66"/>
  <c r="I33" l="1"/>
  <c r="I66"/>
  <c r="I53"/>
  <c r="I37"/>
  <c r="I28"/>
  <c r="I61"/>
  <c r="I49"/>
  <c r="I56"/>
  <c r="I43"/>
  <c r="I62"/>
  <c r="I55"/>
  <c r="I27"/>
  <c r="I40"/>
  <c r="H73"/>
  <c r="I63"/>
  <c r="I34"/>
  <c r="I50"/>
  <c r="I52"/>
  <c r="I60"/>
  <c r="I73"/>
  <c r="I31"/>
  <c r="I39"/>
  <c r="I48"/>
  <c r="I26"/>
  <c r="I36"/>
  <c r="I65"/>
  <c r="I58"/>
  <c r="I64"/>
  <c r="I29"/>
  <c r="I35"/>
  <c r="I44"/>
  <c r="I51"/>
  <c r="K73"/>
  <c r="I38"/>
</calcChain>
</file>

<file path=xl/sharedStrings.xml><?xml version="1.0" encoding="utf-8"?>
<sst xmlns="http://schemas.openxmlformats.org/spreadsheetml/2006/main" count="1776" uniqueCount="859">
  <si>
    <t>Cate-</t>
  </si>
  <si>
    <t>gory</t>
  </si>
  <si>
    <t>Category of</t>
  </si>
  <si>
    <t>shareholder</t>
  </si>
  <si>
    <t>Total</t>
  </si>
  <si>
    <t xml:space="preserve">As a </t>
  </si>
  <si>
    <t>of (A+B)</t>
  </si>
  <si>
    <t>percentage</t>
  </si>
  <si>
    <t>of (A+B+C)</t>
  </si>
  <si>
    <t>(A)</t>
  </si>
  <si>
    <t>Indian</t>
  </si>
  <si>
    <t>(1)</t>
  </si>
  <si>
    <t>(a)</t>
  </si>
  <si>
    <t>(b)</t>
  </si>
  <si>
    <t>(c)</t>
  </si>
  <si>
    <t>(d)</t>
  </si>
  <si>
    <t>(e)</t>
  </si>
  <si>
    <t>Sub-Total (A)(1)</t>
  </si>
  <si>
    <t>(2)</t>
  </si>
  <si>
    <t>Foreign</t>
  </si>
  <si>
    <t>Individuals</t>
  </si>
  <si>
    <t>Institutions</t>
  </si>
  <si>
    <t>Sub-Total (A)(2)</t>
  </si>
  <si>
    <t>(B)</t>
  </si>
  <si>
    <t>Public</t>
  </si>
  <si>
    <t>(f)</t>
  </si>
  <si>
    <t>(g)</t>
  </si>
  <si>
    <t>(h)</t>
  </si>
  <si>
    <t>Sub-Total (B)(1)</t>
  </si>
  <si>
    <t>Non-institutions</t>
  </si>
  <si>
    <t>i.</t>
  </si>
  <si>
    <t>ii.</t>
  </si>
  <si>
    <t>Sub-Total (B)(2)</t>
  </si>
  <si>
    <t>TOTAL (A) + (B)</t>
  </si>
  <si>
    <t>(C)</t>
  </si>
  <si>
    <t>Name of the shareholder</t>
  </si>
  <si>
    <t>TOTAL</t>
  </si>
  <si>
    <t>Statement showing details of locked-in-shares</t>
  </si>
  <si>
    <t>(I)(d)</t>
  </si>
  <si>
    <t>(II)(a)</t>
  </si>
  <si>
    <t>Number of shares</t>
  </si>
  <si>
    <t>(II)(b)</t>
  </si>
  <si>
    <t>N.A.</t>
  </si>
  <si>
    <t>SECOND 'A' EQUITY SHARES</t>
  </si>
  <si>
    <t>Grand Total of 'A' &amp; Second 'A' Equity</t>
  </si>
  <si>
    <t>Statement showing details of Depository Receipts (DRs).</t>
  </si>
  <si>
    <t>------------------------------------------------Not Applicable-------------------------------------------------------------</t>
  </si>
  <si>
    <t>Number of Voting Rights Held in each class of securities</t>
  </si>
  <si>
    <t>Class X</t>
  </si>
  <si>
    <t>Class Y</t>
  </si>
  <si>
    <t>Class Z</t>
  </si>
  <si>
    <t>Total Voting Rights</t>
  </si>
  <si>
    <t>(III+IV+V)</t>
  </si>
  <si>
    <t>Total Voting rights i.e.</t>
  </si>
  <si>
    <t>(VI)</t>
  </si>
  <si>
    <t>(I)</t>
  </si>
  <si>
    <t>(II)</t>
  </si>
  <si>
    <t>(III)</t>
  </si>
  <si>
    <t>(IV)</t>
  </si>
  <si>
    <t>(V)</t>
  </si>
  <si>
    <t>(VII)</t>
  </si>
  <si>
    <t>(VIII)</t>
  </si>
  <si>
    <t>(III)(a)</t>
  </si>
  <si>
    <t>(I)(a)</t>
  </si>
  <si>
    <t>Statement showing Shareholding Pattern</t>
  </si>
  <si>
    <t>Held by public</t>
  </si>
  <si>
    <t>No. of partly paid-up shares</t>
  </si>
  <si>
    <t>As a % of total no. of shares of the company</t>
  </si>
  <si>
    <t>Outstanding convertible securities :-</t>
  </si>
  <si>
    <t>No. of outstanding securities</t>
  </si>
  <si>
    <t>As a % of total no. of outstanding convertible securities</t>
  </si>
  <si>
    <t>As a % of total no. of shares of the company, assuming full conversion of the convertible securities</t>
  </si>
  <si>
    <t>Held by promoter / promoter group</t>
  </si>
  <si>
    <t>Warrants :-</t>
  </si>
  <si>
    <t>No. of warrants</t>
  </si>
  <si>
    <t>Held by promoter/promoter group</t>
  </si>
  <si>
    <t>Category of shareholder</t>
  </si>
  <si>
    <t>Number of shareholders</t>
  </si>
  <si>
    <t>Total number of shares</t>
  </si>
  <si>
    <t>No. of shares held in dematerilised form</t>
  </si>
  <si>
    <t>Shares Pledged or otherwise encumbered</t>
  </si>
  <si>
    <t>Category Code</t>
  </si>
  <si>
    <t>Total shareholding as a percentage of total number of shares</t>
  </si>
  <si>
    <t>As a percentage of (A + B)</t>
  </si>
  <si>
    <t>As a percentage of (A + B + C)</t>
  </si>
  <si>
    <t>As a percentage</t>
  </si>
  <si>
    <t>(IX) = (VIII) / (IV)*100</t>
  </si>
  <si>
    <t>Central Government / State Government(s)</t>
  </si>
  <si>
    <t>Venture Capital Funds</t>
  </si>
  <si>
    <t>Shareholding of Promoter and Promoter Group *</t>
  </si>
  <si>
    <t xml:space="preserve">Individuals/Hindu Undivided Family </t>
  </si>
  <si>
    <t>Bodies Corporate</t>
  </si>
  <si>
    <t>Financial Institutions/Banks</t>
  </si>
  <si>
    <t>Financial Institutions / Banks</t>
  </si>
  <si>
    <t>Any Other (Specify)</t>
  </si>
  <si>
    <t>Individuals (Non-Resident Individuals/Foreign Individuals)</t>
  </si>
  <si>
    <t xml:space="preserve">Bodies Corporate </t>
  </si>
  <si>
    <t>Any Other (specify)</t>
  </si>
  <si>
    <t>Total Shareholding of Promoter and Promoter Group (A) = (A)(1)+(A)(2)</t>
  </si>
  <si>
    <t>Public shareholding</t>
  </si>
  <si>
    <t>Mutual Funds/UTI</t>
  </si>
  <si>
    <t>Insurance Companies</t>
  </si>
  <si>
    <t>Foreign Institutional Investors</t>
  </si>
  <si>
    <t>Foreign Venture Capital Investors</t>
  </si>
  <si>
    <t>Individual shareholders holding nominal share capital upto Rs.1 lakh</t>
  </si>
  <si>
    <t>Individual shareholders holding nominal share capital in excess of Rs.1 lakh.</t>
  </si>
  <si>
    <t>Shares held by Custodians and against which Depository Receipts have been issued</t>
  </si>
  <si>
    <t>Promoter and Promoter Group</t>
  </si>
  <si>
    <t>GRAND TOTAL (A)+(B)+(C)</t>
  </si>
  <si>
    <t>N.A. - Not Applicable</t>
  </si>
  <si>
    <t>Sr. No.</t>
  </si>
  <si>
    <t>(VI)=(V)/(III)*100</t>
  </si>
  <si>
    <t>Sr. no.</t>
  </si>
  <si>
    <t>Locked in shares as a percentage of total no. of shares {ie. Grand Total (A)+(B)+( C) indicated in Statement at para (I)(a) above}</t>
  </si>
  <si>
    <t xml:space="preserve"> 'A' EQUITY SHARES</t>
  </si>
  <si>
    <t>Type of outstanding DR (ADRs, GDRs, SDRs etc.)</t>
  </si>
  <si>
    <t>Number of outstanding DRs</t>
  </si>
  <si>
    <t>Number of shares underlying outstanding DRs</t>
  </si>
  <si>
    <t>Shares underlying outstanding DRs as a percentage of total number of shares {i.e., Grand Total (A)+(B)+(C) indicated in Statement at para (I)(a) above}</t>
  </si>
  <si>
    <t>Statement showing Holding of Depository Receipts(DRs), where underlying shares held by 'promoter/promoter group' are in excess of 1% of the total number of shares</t>
  </si>
  <si>
    <t>Name of the DR Holder Type of outstanding DR (ADRs, GDRs, SDRs, etc.)</t>
  </si>
  <si>
    <t>Shares undelying outstanding DRs as a percentage of total number of shares {i.e. Grand Total (A)+(B)+(C) indicated in Statement at para (I)(a) above}</t>
  </si>
  <si>
    <t>Statement showing the voting pattern of shareholders, if more than one class of shares/securities is issued by the issuer.</t>
  </si>
  <si>
    <t xml:space="preserve">Individuals/Hindu Undivided Family  </t>
  </si>
  <si>
    <t>Central Government/State Governments(s)</t>
  </si>
  <si>
    <t xml:space="preserve">Any Other (specify) </t>
  </si>
  <si>
    <t>Individual shareholders holding nominal share capital upto Rs.1 lakh.</t>
  </si>
  <si>
    <t>Total Public Shareholding (B) = (B)(1) + (B)(2)</t>
  </si>
  <si>
    <t>ASHOK GOVINDRAO PATOLE</t>
  </si>
  <si>
    <t>DNYANDEO YADAV KHARCHE</t>
  </si>
  <si>
    <t>JAGADISH RAMESHWAR SHARMA</t>
  </si>
  <si>
    <t>NANDLAL VITHALDAS DEVI</t>
  </si>
  <si>
    <t>RAVINDRA ANTURKAR</t>
  </si>
  <si>
    <t>RAMESH BHATTAD</t>
  </si>
  <si>
    <t>SAPLE SARITA RAMKRISHNA</t>
  </si>
  <si>
    <t>ASHOK JAKHETE</t>
  </si>
  <si>
    <t>ANUPSINH GANPATSINH RAJPUT</t>
  </si>
  <si>
    <t>AVTAR SINGH SAGGU</t>
  </si>
  <si>
    <t>CHANDRAKANT MADHAVRAO MORE</t>
  </si>
  <si>
    <t>GANSING BHILA PATIL</t>
  </si>
  <si>
    <t>PUNAMCHAND MOHANLAL JAIN</t>
  </si>
  <si>
    <t>RAMANLAL BANDULAL BHANDARI</t>
  </si>
  <si>
    <t>RAMESHWAR LAXMINARAYAN BAHETI</t>
  </si>
  <si>
    <t>RAMESHCHANDRA BHATTAD</t>
  </si>
  <si>
    <t>RAVINDRA DATTATRAYA UMRANI</t>
  </si>
  <si>
    <t>SOBHACHAND BHAGCHAND SANCHETI</t>
  </si>
  <si>
    <t>MADANE VIKAS SUDHAKAR</t>
  </si>
  <si>
    <t>JAIN VIJAY KANHAIYALAL</t>
  </si>
  <si>
    <t>MAHAJAN VIKAS GOVARDHAN</t>
  </si>
  <si>
    <t>VASANT VITHAL KOLE</t>
  </si>
  <si>
    <t>VARGHESE VARGHESE</t>
  </si>
  <si>
    <t>Held by promoter/promoters group</t>
  </si>
  <si>
    <t xml:space="preserve">Name of </t>
  </si>
  <si>
    <t>the</t>
  </si>
  <si>
    <t>Details of shares</t>
  </si>
  <si>
    <t>held</t>
  </si>
  <si>
    <t>Encumbered Shares(*)</t>
  </si>
  <si>
    <t>Details of warrants</t>
  </si>
  <si>
    <t>Details of convertible</t>
  </si>
  <si>
    <t xml:space="preserve">securities </t>
  </si>
  <si>
    <t>Total shares</t>
  </si>
  <si>
    <t>(including underlying</t>
  </si>
  <si>
    <t xml:space="preserve">shares assuming full </t>
  </si>
  <si>
    <t>conversion of</t>
  </si>
  <si>
    <t xml:space="preserve">warrants and </t>
  </si>
  <si>
    <t>convertible securities)</t>
  </si>
  <si>
    <t xml:space="preserve">as a % of diluted </t>
  </si>
  <si>
    <t>share capital</t>
  </si>
  <si>
    <t>No. of</t>
  </si>
  <si>
    <t>shares</t>
  </si>
  <si>
    <t>As a % of</t>
  </si>
  <si>
    <t xml:space="preserve">grand </t>
  </si>
  <si>
    <t>total</t>
  </si>
  <si>
    <t>No.</t>
  </si>
  <si>
    <t>(A)+(B)+(C )</t>
  </si>
  <si>
    <t>of sub-</t>
  </si>
  <si>
    <t>clause (I)(a)</t>
  </si>
  <si>
    <t xml:space="preserve">Number </t>
  </si>
  <si>
    <t xml:space="preserve">of </t>
  </si>
  <si>
    <t>warrants</t>
  </si>
  <si>
    <t>As a %</t>
  </si>
  <si>
    <t xml:space="preserve">total </t>
  </si>
  <si>
    <t>number of</t>
  </si>
  <si>
    <t>warrants of</t>
  </si>
  <si>
    <t xml:space="preserve">the same </t>
  </si>
  <si>
    <t>class</t>
  </si>
  <si>
    <t>Number of</t>
  </si>
  <si>
    <t xml:space="preserve">convertible </t>
  </si>
  <si>
    <t>securities</t>
  </si>
  <si>
    <t xml:space="preserve">As a % </t>
  </si>
  <si>
    <t>convertible</t>
  </si>
  <si>
    <t>of the same</t>
  </si>
  <si>
    <t>(IX)</t>
  </si>
  <si>
    <t>(X)</t>
  </si>
  <si>
    <t>(XI)</t>
  </si>
  <si>
    <t>(XII)</t>
  </si>
  <si>
    <t>T O T A L</t>
  </si>
  <si>
    <t>1)</t>
  </si>
  <si>
    <t>2)</t>
  </si>
  <si>
    <t>(*) The term "encumberance" has the same meaning as assigned to it in regulation 28(3) of the SAST Regulations, 2011.</t>
  </si>
  <si>
    <t>Sr.</t>
  </si>
  <si>
    <t>at para (I) (a) above}</t>
  </si>
  <si>
    <t>Shares as percentage of total</t>
  </si>
  <si>
    <t>number of shares {i.e. Grand Total</t>
  </si>
  <si>
    <t>(A)+(B)+ (C )) indicated in statement</t>
  </si>
  <si>
    <t>number</t>
  </si>
  <si>
    <t>of warrants</t>
  </si>
  <si>
    <t xml:space="preserve">% w.r.t. </t>
  </si>
  <si>
    <t>shares assuming full</t>
  </si>
  <si>
    <t xml:space="preserve">conversion of warrants </t>
  </si>
  <si>
    <t>and convertible</t>
  </si>
  <si>
    <t xml:space="preserve">securities) as % of </t>
  </si>
  <si>
    <t xml:space="preserve">diluted shares </t>
  </si>
  <si>
    <t>capital</t>
  </si>
  <si>
    <t>(Give description of voting rights for each class of security Class X, Class Y, Class Z)</t>
  </si>
  <si>
    <t>Partly paid-up shares :-</t>
  </si>
  <si>
    <t>As a % of total no. of partly paid-up shares</t>
  </si>
  <si>
    <t>As a % of total no. of shares of the company, assuming full conversion of warrants</t>
  </si>
  <si>
    <t>As a % of total no. of warrants</t>
  </si>
  <si>
    <t>Total public Shareholding 
(B) = (B)(1)+(B)(2)</t>
  </si>
  <si>
    <t xml:space="preserve"> than 1% of the total number of shares.</t>
  </si>
  <si>
    <t>(1) (c )(i) Statement showing holding of securities (including shares, warrants, convertible securities) of persons belonging to the category "Public" and holding more</t>
  </si>
  <si>
    <t>(1) (c )(ii) Statement showing holding of securities (including shares, warrants, convertible securities) of persons (together with PAC) belonging to the category "Public"</t>
  </si>
  <si>
    <t>and holding more than 5% of the total number of shares of the company.</t>
  </si>
  <si>
    <t>Number of Locked-in shares</t>
  </si>
  <si>
    <t>number of shares {i.e.Grand</t>
  </si>
  <si>
    <t>statement at para (I)(a) above}</t>
  </si>
  <si>
    <t>Total (A)+(B)+( C) indicated in</t>
  </si>
  <si>
    <t>Number</t>
  </si>
  <si>
    <t>of</t>
  </si>
  <si>
    <t>Jupiter South Asia Invst. Co. Ltd.- A/c Jupiter South Asia Invst. Co. Ltd - South Asia Access Fund</t>
  </si>
  <si>
    <t>3)</t>
  </si>
  <si>
    <t>*  includes persons acting in concert also.</t>
  </si>
  <si>
    <t>shareholder   #</t>
  </si>
  <si>
    <t>(I)(b)   Statement showing holding of securities (including shares, warrants, convertible securities) of persons belonging to the category "Promoter and Promoter Group".</t>
  </si>
  <si>
    <t>#   includes persons acting in concert also.</t>
  </si>
  <si>
    <t>4)</t>
  </si>
  <si>
    <t>5)</t>
  </si>
  <si>
    <t>6)</t>
  </si>
  <si>
    <t>7)</t>
  </si>
  <si>
    <t>8)</t>
  </si>
  <si>
    <t>9)</t>
  </si>
  <si>
    <t>10)</t>
  </si>
  <si>
    <t>11)</t>
  </si>
  <si>
    <t>12)</t>
  </si>
  <si>
    <t>13)</t>
  </si>
  <si>
    <t>14)</t>
  </si>
  <si>
    <t>Mr. Abhaykumar Navalmal Firodia</t>
  </si>
  <si>
    <t>Mr. Abhay Firodia</t>
  </si>
  <si>
    <t>Mr. Motilal Multanchand Bora</t>
  </si>
  <si>
    <t>Prasannasinh Abhaykumar Firodia</t>
  </si>
  <si>
    <t>Mrs. Jamnabai Navalmal Firodia</t>
  </si>
  <si>
    <t>Jaya Hind Industries Limited</t>
  </si>
  <si>
    <t xml:space="preserve"> </t>
  </si>
  <si>
    <t xml:space="preserve">Name of the shareholder  </t>
  </si>
  <si>
    <t>Ahmednagar Engineering Pvt. Ltd.</t>
  </si>
  <si>
    <t>Jaya Hind Investments Pvt. Ltd.</t>
  </si>
  <si>
    <t>Prasanna Holdings Pvt. Ltd.</t>
  </si>
  <si>
    <t>MANISH DATTATRAY ADHAV</t>
  </si>
  <si>
    <t>Particulars</t>
  </si>
  <si>
    <t>a)</t>
  </si>
  <si>
    <t>No. of Promoters shares held in Physical form</t>
  </si>
  <si>
    <t xml:space="preserve">Promoter(s) have sold their shares in physical mode and such shares have not been lodged for transfer with the company </t>
  </si>
  <si>
    <t xml:space="preserve">Matters concerning part/entire shareholding of promoters/promoter group are sub judice before any Court/Tribunal </t>
  </si>
  <si>
    <t xml:space="preserve">Shares cannot be converted into demat form due to death of any promoter(s) </t>
  </si>
  <si>
    <t>b)</t>
  </si>
  <si>
    <t>c)</t>
  </si>
  <si>
    <t>Shares allotted to promoter(s) that await final approval for listing from stock exchange and such pendency is less than 30 days or shares that upon receipt of final listing approval from stock exchange are pending conversion to demat and such pendency is less than 15 days</t>
  </si>
  <si>
    <t>d)</t>
  </si>
  <si>
    <t>120896 *</t>
  </si>
  <si>
    <t>* Estate under Management</t>
  </si>
  <si>
    <t>AMRUTLAL MANEKCHAND GANDHI</t>
  </si>
  <si>
    <t>ANAND VITHAL MAPUSKAR</t>
  </si>
  <si>
    <t>ANNAPPA NAGAPPA BANGI</t>
  </si>
  <si>
    <t>ARVIND KESHAV KALE</t>
  </si>
  <si>
    <t>ARVIND LAXMAN BALKAVADE</t>
  </si>
  <si>
    <t>ARVIND RAMCHANDRA BHOPE</t>
  </si>
  <si>
    <t>ARUNKUMAR DAYARAMJI PALASKAR</t>
  </si>
  <si>
    <t>ARUN NARHAR DESHPANDE</t>
  </si>
  <si>
    <t>ASHOK DATTATRAYA KULKARNI</t>
  </si>
  <si>
    <t>ASHOK KRISHNA MULLUR</t>
  </si>
  <si>
    <t>AVINASH YASHWANT CHITNIS</t>
  </si>
  <si>
    <t>ASHOK RAMACHANDRA BOTHE</t>
  </si>
  <si>
    <t>AJIT SINGH REHAL</t>
  </si>
  <si>
    <t>ASHOK VASANT WAGHDHARE</t>
  </si>
  <si>
    <t>BALWANT SHRIPAD VAIDYA</t>
  </si>
  <si>
    <t>BASUDEO GANPAT SHARMA</t>
  </si>
  <si>
    <t>BALWANT PANDHARINATH KULKARNI</t>
  </si>
  <si>
    <t>BHAGWAN YASHAWANT BHORE</t>
  </si>
  <si>
    <t>BHASKAR VINAYAK PANDIT</t>
  </si>
  <si>
    <t>BALKRISHNA DEORAJ MUNDADA</t>
  </si>
  <si>
    <t>CHAMPALAL BALNATH GUGALE</t>
  </si>
  <si>
    <t>CHANDRAKANT TUKARAM PATANGE</t>
  </si>
  <si>
    <t>CHANDRAKANT PANDIT PATIL</t>
  </si>
  <si>
    <t>CHETAN LEELACHAND MATHURIA</t>
  </si>
  <si>
    <t>DATTATRAYA NARHAR NARAVANE</t>
  </si>
  <si>
    <t>DATTATRAYA RAMCHANDRA KHOT</t>
  </si>
  <si>
    <t>DATTATRAYA SAKHARAM SALVI</t>
  </si>
  <si>
    <t>DATTATRAYA SOPAN SHINDE</t>
  </si>
  <si>
    <t>DEVENDRA MADANLAL CHOUDHARI</t>
  </si>
  <si>
    <t>DINKAR MANGESH DHARESHWAR</t>
  </si>
  <si>
    <t>DNYANESHWAR BABURAO INAMKE</t>
  </si>
  <si>
    <t>DILIP MADHUKAR GADKARI</t>
  </si>
  <si>
    <t>DILAWAR DADU SHIKALGAR</t>
  </si>
  <si>
    <t>DEODATTA VISHWANATH JESTE</t>
  </si>
  <si>
    <t>DEVAJI MUKUNDA PATIL</t>
  </si>
  <si>
    <t>DILIP VASANTRAO SHIRSATHE</t>
  </si>
  <si>
    <t>DATTA V. SHETE</t>
  </si>
  <si>
    <t>GANESH VINAYAK MHAISKAR</t>
  </si>
  <si>
    <t>GOVINDLAL NARAYAN MEHTA</t>
  </si>
  <si>
    <t>GULAB BABURAO KANSE</t>
  </si>
  <si>
    <t>HANMANT LAXMAN SALUNKHE</t>
  </si>
  <si>
    <t>HANUMANTA RABHAJI SHINDE</t>
  </si>
  <si>
    <t>HARI NARAYAN SALVEKAR</t>
  </si>
  <si>
    <t>HONNAYA GURUVAPPA SHRIYAN</t>
  </si>
  <si>
    <t>IQBAL AHMED QURESHI</t>
  </si>
  <si>
    <t>JAGDISH RAMESHWAR SHARMA</t>
  </si>
  <si>
    <t>JAWAHAR MOTILAL KOTECHA</t>
  </si>
  <si>
    <t>JAYANT SHRIDHAR CHINCHORKAR</t>
  </si>
  <si>
    <t>KAMALAKAR RAGHUNATH NAIK</t>
  </si>
  <si>
    <t>KANTILAL DAGDULAL PATWA</t>
  </si>
  <si>
    <t>KANTILAL GOKULDAS MUNOT</t>
  </si>
  <si>
    <t>KANTILAL INDARCHAND SURANA</t>
  </si>
  <si>
    <t>KHAJASAHEB SULEMAN PULUJKAR</t>
  </si>
  <si>
    <t>KANAKMAL CHUNILAL CHANGEDIYA</t>
  </si>
  <si>
    <t>KRISHNA ABAJI KASPATE</t>
  </si>
  <si>
    <t>KRISHNA RAMCHANDRA MULAY</t>
  </si>
  <si>
    <t>KESHAVJI VIRCHAND NAGDA</t>
  </si>
  <si>
    <t>KUSHAL CHAND SISODIA</t>
  </si>
  <si>
    <t>KAUTIK WAMAN TALELE</t>
  </si>
  <si>
    <t>K.S. ANANDARAM</t>
  </si>
  <si>
    <t>KHANDU GABAJI GAVANDE</t>
  </si>
  <si>
    <t>K.A. UNNI</t>
  </si>
  <si>
    <t>MADHAV SHRINIWAS DESHPANDE</t>
  </si>
  <si>
    <t>MANOHAR DEVIKINANDAN AGARWAL</t>
  </si>
  <si>
    <t>MANOHAR LAXMAN PHADKE</t>
  </si>
  <si>
    <t>MHEMOOD EBRAHIM PATWEKAR</t>
  </si>
  <si>
    <t>MUDDU ONNU SHETTY</t>
  </si>
  <si>
    <t>MAHINDER SINGH MATHARU</t>
  </si>
  <si>
    <t>MARIAMMA POTHEN</t>
  </si>
  <si>
    <t>M.M. GUPTE</t>
  </si>
  <si>
    <t>NANDKUMAR BHIMRAO TUNGIKAR</t>
  </si>
  <si>
    <t>NARAYAN MAHADEO HASABNIS</t>
  </si>
  <si>
    <t>NARAYAN SHAHURAO BHALERAO</t>
  </si>
  <si>
    <t>NIVRUTTI CHANDRU BHALEKAR</t>
  </si>
  <si>
    <t>NIRMALA GHANSHAM DANDEKAR</t>
  </si>
  <si>
    <t>ONKAR BISHAMBHAR GUPTA</t>
  </si>
  <si>
    <t>PALLAM RAJU PALEPU</t>
  </si>
  <si>
    <t>PANACHITTANAM KRISHNA DAMODARA KURUP</t>
  </si>
  <si>
    <t>PARASRAM NARAINDAS MENGHANI</t>
  </si>
  <si>
    <t>PRABHAKAR HARSHA KOTIAN</t>
  </si>
  <si>
    <t>PRAMOD RAMKRISHNA VISAL</t>
  </si>
  <si>
    <t>PREM C HIRALALJI JAIN</t>
  </si>
  <si>
    <t>PUNAMCHAND BHIKAMCHAND JAIN</t>
  </si>
  <si>
    <t>PURVEZ KEKI TAVARIA</t>
  </si>
  <si>
    <t>PANDURANG BHIKAJI PARAB</t>
  </si>
  <si>
    <t>PUSHPALATA MADHUSUDAN PATANKAR</t>
  </si>
  <si>
    <t>PRAKASH RAMACHANDRA MULAY</t>
  </si>
  <si>
    <t>PRATIBHA PUNAMCHAND JAIN</t>
  </si>
  <si>
    <t>RAGHAVENDRA BINDO MOKASHI</t>
  </si>
  <si>
    <t>RAMANLAL RUPCHAND BORA</t>
  </si>
  <si>
    <t>RAMCHANDRA NARAHAR CHANDEKAR</t>
  </si>
  <si>
    <t>RAMCHANDRA PURUSHOTTAM JOSHI</t>
  </si>
  <si>
    <t>RAMDAS BABURAO BHANGARE</t>
  </si>
  <si>
    <t>RAMESHLAL PANALAL LUNIYA</t>
  </si>
  <si>
    <t>RAMKRISHNA BHIMASHANKAR BADGANDHI</t>
  </si>
  <si>
    <t>RANGNATH MARUTI UNKULE</t>
  </si>
  <si>
    <t>RATILAL KESHARMAL BHANDARI</t>
  </si>
  <si>
    <t>RAVINDRA SHIVLAL DOSHI</t>
  </si>
  <si>
    <t>R JAYAPAUL</t>
  </si>
  <si>
    <t>RAMESH CHANDRA RAO</t>
  </si>
  <si>
    <t>RAVINDRA GOPAL SATHE</t>
  </si>
  <si>
    <t>RAVINDRA GOPINATH DESHPANDE</t>
  </si>
  <si>
    <t>RUKMINI GOPALKRISHNA CHITNIS</t>
  </si>
  <si>
    <t>SADANAND MOTIRAM SHETH</t>
  </si>
  <si>
    <t>SADASHIVA KRISHNAPPA ULLAL</t>
  </si>
  <si>
    <t>SHANKAR DHONDIBA PAWAR</t>
  </si>
  <si>
    <t>SHARAD WAMAN KAMTIKAR</t>
  </si>
  <si>
    <t>SIVANAND VISHWANATH MENGANE</t>
  </si>
  <si>
    <t>SHRIKANT KRISHNAJI CHOLKAR</t>
  </si>
  <si>
    <t>SREENIVASAN PANIKKER</t>
  </si>
  <si>
    <t>SRINIVASAN PADMANABHAN</t>
  </si>
  <si>
    <t>SRINIWAS VIJAYA RAGHAVAN</t>
  </si>
  <si>
    <t>SUBHASH CHANDMAL KHABIYA</t>
  </si>
  <si>
    <t>SUBHASH JAGANNATH TAK</t>
  </si>
  <si>
    <t>SUBHASH KESHARMAL MUTHA</t>
  </si>
  <si>
    <t>SUBHASH MISHRIMAL KHINVASARA</t>
  </si>
  <si>
    <t>SURENDRA RHUDAYANIWAS KOTKAR</t>
  </si>
  <si>
    <t>SURESH KESHARMAL MUTHA</t>
  </si>
  <si>
    <t>SURESH VASANT SHIRHATTIKAR</t>
  </si>
  <si>
    <t>S VENKITACHALAM</t>
  </si>
  <si>
    <t>SURESH RAMCHANDRA JADHAV</t>
  </si>
  <si>
    <t>SUDHAKAR SHANTWAN SAGALGILE</t>
  </si>
  <si>
    <t>SAYYAD ABDUL SALEEM</t>
  </si>
  <si>
    <t>SIDRAM PANCHAKSHARI CHITTE</t>
  </si>
  <si>
    <t>SURESH SHANKAR WANI</t>
  </si>
  <si>
    <t>SURESH PANDHARINATH KHALDE</t>
  </si>
  <si>
    <t>SHANTILAL BHAGCHAND DUGAD</t>
  </si>
  <si>
    <t>SATISH AMOLAKCHAND GUNDECHA</t>
  </si>
  <si>
    <t>SUHAS MADHUSUDAN DIXIT</t>
  </si>
  <si>
    <t>SUBHASH BHIKAMDAS SURANA</t>
  </si>
  <si>
    <t>SUBHASH JOSHI</t>
  </si>
  <si>
    <t>SUNANDA VASANT RAGADE</t>
  </si>
  <si>
    <t>SUSHILA NEMCHAND KATARIA</t>
  </si>
  <si>
    <t>S. M. VISHWANATH</t>
  </si>
  <si>
    <t>SHAILAJA MANTRI</t>
  </si>
  <si>
    <t>SUBHASH SUGANMAL JAIN</t>
  </si>
  <si>
    <t>SNEH MUNOT</t>
  </si>
  <si>
    <t>SUMAN BHANDARI</t>
  </si>
  <si>
    <t>SUJATA RANKA</t>
  </si>
  <si>
    <t>SANGEETA SANCHETI</t>
  </si>
  <si>
    <t>SUSHMA SURESH SATPUTE</t>
  </si>
  <si>
    <t>SUNIL LALCHAND NAHAR</t>
  </si>
  <si>
    <t>SUBHASH HIRACHAND JAIN</t>
  </si>
  <si>
    <t>SHASHIKANT SAVLERAM AROTE</t>
  </si>
  <si>
    <t>TUKARAM DATTATRAY ALHAT</t>
  </si>
  <si>
    <t>TUKARAM KERABA SASTARE</t>
  </si>
  <si>
    <t>UJWALA INDRAKYMAR CHORDIYA</t>
  </si>
  <si>
    <t>UMA SHANKAR YADAV</t>
  </si>
  <si>
    <t>VASANT BALKRISHNA GODANKAR</t>
  </si>
  <si>
    <t>VASANT PEMRAJ BORA</t>
  </si>
  <si>
    <t>VASUDEO KASTURCHAND NAGAR</t>
  </si>
  <si>
    <t>VAZHAYIL RAVINDRAN VAZHAYIL</t>
  </si>
  <si>
    <t>VINAY MOHANLAL MUNDADA</t>
  </si>
  <si>
    <t>VISHNU RAMCHANDRA PATWARDHAN</t>
  </si>
  <si>
    <t>VITHALRAO BAPUSAHEB PATIL</t>
  </si>
  <si>
    <t>VASANT ADINATH PATIL</t>
  </si>
  <si>
    <t>VIJAYKUMAR UDHAVRAO JOSHI</t>
  </si>
  <si>
    <t>VITTHAL CHANDRABHAN WAGH</t>
  </si>
  <si>
    <t>VIDYA GAJANAN PATHAK</t>
  </si>
  <si>
    <t>VIJAY PURUSHOTTAM MAYABHATE</t>
  </si>
  <si>
    <t>VIJAYKUMAR BHAGWAN GALANDE</t>
  </si>
  <si>
    <t>W P MENEZES</t>
  </si>
  <si>
    <t>YESHWANT HARI TAPRE</t>
  </si>
  <si>
    <t>ZANKARLAL BANSILAL POKHARNA</t>
  </si>
  <si>
    <t>VINOD HARAKCHAND KASLIWAL JAIN</t>
  </si>
  <si>
    <t>VIJAYKUMAR MAHADEO MANKAR</t>
  </si>
  <si>
    <t>GOPALE SADASHIV RAOJI</t>
  </si>
  <si>
    <t>ANJALI ANIL BHAGWAT</t>
  </si>
  <si>
    <t>ANJALI JOSHI</t>
  </si>
  <si>
    <t>ANUP KHINVASARA - MINOR</t>
  </si>
  <si>
    <t>ANITA KULKARNI</t>
  </si>
  <si>
    <t>ABBASAJIJ SAWKAR</t>
  </si>
  <si>
    <t>ARVIND BODHE</t>
  </si>
  <si>
    <t>ANANT DATTATRAYA SANT</t>
  </si>
  <si>
    <t>ARVIND PUROHIT</t>
  </si>
  <si>
    <t>ANUPSINH RAJPUT</t>
  </si>
  <si>
    <t>ANANDLAL GANDHI</t>
  </si>
  <si>
    <t>AMBADAS JADHAV</t>
  </si>
  <si>
    <t>AUGUSTINE MENDONCA</t>
  </si>
  <si>
    <t>ASHOK BHAGAT</t>
  </si>
  <si>
    <t>AJOY KUMAR BANERJEE</t>
  </si>
  <si>
    <t>ASHOK MULLUR</t>
  </si>
  <si>
    <t>A.K. PREMCHANDRAN</t>
  </si>
  <si>
    <t>ASHOK K. YADAV</t>
  </si>
  <si>
    <t>ARVIND BALKAVADE</t>
  </si>
  <si>
    <t>AUGUSTINE D'MELLO</t>
  </si>
  <si>
    <t>ASHOK MARUTI DONGARE</t>
  </si>
  <si>
    <t>ARUN KULKARNI</t>
  </si>
  <si>
    <t>ARVIND MANKIKAR</t>
  </si>
  <si>
    <t>ABRAHAM VARGHESE</t>
  </si>
  <si>
    <t>ASHA BALSARAF</t>
  </si>
  <si>
    <t>ARUNA BHANDARI</t>
  </si>
  <si>
    <t>AHILYA HARALE</t>
  </si>
  <si>
    <t>ANIL RAMAKANT KSHIRSAGAR</t>
  </si>
  <si>
    <t>ARUNA NIMBALKAR</t>
  </si>
  <si>
    <t>AGNELLO FERNANDES</t>
  </si>
  <si>
    <t>ABDULAZIZ SAYAD</t>
  </si>
  <si>
    <t>ASHA TAGARE</t>
  </si>
  <si>
    <t>ABHAY MAYADEO</t>
  </si>
  <si>
    <t>KULKARNI ANIL RAGHUNATH</t>
  </si>
  <si>
    <t>ARJUN DAGDU GAIKWAD</t>
  </si>
  <si>
    <t>AMRUTA MAHAJAN</t>
  </si>
  <si>
    <t>ASHOK SONIRAM YEWALE</t>
  </si>
  <si>
    <t>ANNIE KOCHITTY</t>
  </si>
  <si>
    <t>BHALCHANDRA VAYACHAL</t>
  </si>
  <si>
    <t>BHARATI ZARKAR</t>
  </si>
  <si>
    <t>BHARATI KOTHARI</t>
  </si>
  <si>
    <t>BABAN BHATIYA</t>
  </si>
  <si>
    <t>BHAGWAN GODSE</t>
  </si>
  <si>
    <t>BALAWANT KULKARNI</t>
  </si>
  <si>
    <t>BALAKRISHNAN NAMBIAR</t>
  </si>
  <si>
    <t>BHARATI BHOLE</t>
  </si>
  <si>
    <t>BHAGCHAND SUKHLAL GUGLIYA</t>
  </si>
  <si>
    <t>BIDADSINH KHANUSINH RAJPUT</t>
  </si>
  <si>
    <t>BASAVRAJ M PAWARGI</t>
  </si>
  <si>
    <t>BASAVRAJ MALLAPPA PAWARGI</t>
  </si>
  <si>
    <t>CHHAYA PATIL</t>
  </si>
  <si>
    <t>DEEPALI ABHAY CHANDANAPURKAR</t>
  </si>
  <si>
    <t>DEEPAVATI MAPUSKAR</t>
  </si>
  <si>
    <t>DIPAKKUMAR GANDHI</t>
  </si>
  <si>
    <t>DILIP DAREKAR</t>
  </si>
  <si>
    <t>DEEPALI DESHPANDE</t>
  </si>
  <si>
    <t>DATTATRAY NATHURAM JAGTAP</t>
  </si>
  <si>
    <t>DILIP JAGTAP</t>
  </si>
  <si>
    <t>DURGADEVI BHUTADA</t>
  </si>
  <si>
    <t>DNYANOBA SONAVANE</t>
  </si>
  <si>
    <t>DATTATRAY KUMBHAR</t>
  </si>
  <si>
    <t>DNYANESHWAR SHIRAS</t>
  </si>
  <si>
    <t>DAYARAM PUNDALIK NERKAR</t>
  </si>
  <si>
    <t>DATTATRAYA RAMCHANDRA KULKARNI</t>
  </si>
  <si>
    <t>DILIP PAITHANKAR</t>
  </si>
  <si>
    <t>DILIP RAVAJI SHAH</t>
  </si>
  <si>
    <t>DATTATRAY LAKAM</t>
  </si>
  <si>
    <t>DATTATREY TRIMBAK GOSAVI</t>
  </si>
  <si>
    <t>DHANAJI TRINBAKRAO LIPARE</t>
  </si>
  <si>
    <t>DEODATTA JESTE</t>
  </si>
  <si>
    <t>DHANANJAY KULKARNI</t>
  </si>
  <si>
    <t>D.B. BHANDARI</t>
  </si>
  <si>
    <t>DEELIP AMOLAKCHAND GUNDECHA</t>
  </si>
  <si>
    <t>DINKAR DHARESHWAR</t>
  </si>
  <si>
    <t>GEORGE A J</t>
  </si>
  <si>
    <t>GIRDHARI BULAKIDAS LADHA</t>
  </si>
  <si>
    <t>GAJANAN SALUNKE</t>
  </si>
  <si>
    <t>GURUNATH SAWANT</t>
  </si>
  <si>
    <t>GAUTAM KANKARIYA</t>
  </si>
  <si>
    <t>GOVIND LAGAD</t>
  </si>
  <si>
    <t>GANAPATI DUBAL</t>
  </si>
  <si>
    <t>GOPAL BHIDE</t>
  </si>
  <si>
    <t>GULAB MUTHA</t>
  </si>
  <si>
    <t>GAJANAN SAVANT</t>
  </si>
  <si>
    <t>GULAB KATE</t>
  </si>
  <si>
    <t>GEETA MADANE</t>
  </si>
  <si>
    <t>GAJANAN JOGALEKAR</t>
  </si>
  <si>
    <t>GOVIND B MUDDEBIHALKAR</t>
  </si>
  <si>
    <t>GAVANDE KHANDU GABAJI</t>
  </si>
  <si>
    <t>HARSHIDA SHAH</t>
  </si>
  <si>
    <t>HANUMANTHA TALWARE</t>
  </si>
  <si>
    <t>HARUN GULAB MANER</t>
  </si>
  <si>
    <t>HANUMANT SATPUTE</t>
  </si>
  <si>
    <t>HARSHA H. RAWAL</t>
  </si>
  <si>
    <t>HARIPRASAD DAYAMA</t>
  </si>
  <si>
    <t>HIRALAL MOTILAL CHANGEDIA</t>
  </si>
  <si>
    <t>HANUMANT JAGTAP</t>
  </si>
  <si>
    <t>HEMALATA MARUTI MUKTARE</t>
  </si>
  <si>
    <t>HAIDAR MULANI</t>
  </si>
  <si>
    <t>HARI SALVEKAR</t>
  </si>
  <si>
    <t>HANMANT PRALHAD KALE</t>
  </si>
  <si>
    <t>HEMANTKUMAR GUNDECHA</t>
  </si>
  <si>
    <t>HEMLATA GANDHI</t>
  </si>
  <si>
    <t>HEMLATA VASUDEO NAGAR</t>
  </si>
  <si>
    <t>HEMCHANDRA P KHANOLKAR</t>
  </si>
  <si>
    <t>HANUMANT MARUTRAO JAGTAP</t>
  </si>
  <si>
    <t>J. BHUVANESWARI</t>
  </si>
  <si>
    <t>JAYANT ANAGAL</t>
  </si>
  <si>
    <t>JAYSHREE KATKE</t>
  </si>
  <si>
    <t>JANABAI SHINDE</t>
  </si>
  <si>
    <t>JAYASHRI KULKARNI</t>
  </si>
  <si>
    <t>JITENDRA SHAH</t>
  </si>
  <si>
    <t>JAYANT SHINDE</t>
  </si>
  <si>
    <t>JYOTI VISAL</t>
  </si>
  <si>
    <t>JAGADISH SHARMA</t>
  </si>
  <si>
    <t>JAYASHRI DESHPANDE</t>
  </si>
  <si>
    <t>JAGANNATH NERKAR</t>
  </si>
  <si>
    <t>JEEJO THOMAS PUTHOOR</t>
  </si>
  <si>
    <t>JAYANT S. CHAVARE</t>
  </si>
  <si>
    <t>JYOTI K. SISODIA</t>
  </si>
  <si>
    <t>KASTURI BANGI</t>
  </si>
  <si>
    <t>KANAYALAL DINGA</t>
  </si>
  <si>
    <t>KANCHAN PATIL</t>
  </si>
  <si>
    <t>KUSHALCHAND B. SISODIA</t>
  </si>
  <si>
    <t>KANCHANMALA GUGALE</t>
  </si>
  <si>
    <t>KESHAR PATANGE</t>
  </si>
  <si>
    <t>KIRAN PATWA</t>
  </si>
  <si>
    <t>KASHIBHAI MANOHAR AGARWAL</t>
  </si>
  <si>
    <t>KANTILAL M. DHOKA</t>
  </si>
  <si>
    <t>KISANLAL PAVECHA</t>
  </si>
  <si>
    <t>KANAKA RAJU BOKKA</t>
  </si>
  <si>
    <t>KAMAL GAWADE</t>
  </si>
  <si>
    <t>K S JAYADEV DEVADASAN</t>
  </si>
  <si>
    <t>KAMAL KHINVASARA</t>
  </si>
  <si>
    <t>KILLUKKAN VARKEY JOSE</t>
  </si>
  <si>
    <t>KAUTIK TALELE</t>
  </si>
  <si>
    <t>KAMLESH KUMARI RAJPUT</t>
  </si>
  <si>
    <t>LAXMAN BABANRAO CHAVAN</t>
  </si>
  <si>
    <t>LAXMAN JARE</t>
  </si>
  <si>
    <t>LILADHAR PATIL</t>
  </si>
  <si>
    <t>LAKSHMAN PATIL</t>
  </si>
  <si>
    <t>LAKHAMICHAND KATARIYA</t>
  </si>
  <si>
    <t>LATIF KHAN</t>
  </si>
  <si>
    <t>LATA WANI</t>
  </si>
  <si>
    <t>M.A. GOVINDAN</t>
  </si>
  <si>
    <t>MUMTAZ AHMED SHAIK</t>
  </si>
  <si>
    <t>MARIADAS CHABUKSWAR</t>
  </si>
  <si>
    <t>MUKUND PORE</t>
  </si>
  <si>
    <t>PADMANABHAN NAIR M B</t>
  </si>
  <si>
    <t>MOHAN DESHPANDE</t>
  </si>
  <si>
    <t>MACHHINDRANATH JADHAV</t>
  </si>
  <si>
    <t>MANOHAR LOMATE</t>
  </si>
  <si>
    <t>MURLIDHAR BHANGALE</t>
  </si>
  <si>
    <t>MAHESH KUMAR OZHA</t>
  </si>
  <si>
    <t>MOHAMADSHARIF SANGE</t>
  </si>
  <si>
    <t>MADHURI GARWARE</t>
  </si>
  <si>
    <t>MOHANDAS M.K.</t>
  </si>
  <si>
    <t>MURLIDHAR BARPHE</t>
  </si>
  <si>
    <t>MOTILAL MITHULAL CHORDIA</t>
  </si>
  <si>
    <t>MEGHA MANOHAR NIKAM</t>
  </si>
  <si>
    <t>MRUDULA PHADKE</t>
  </si>
  <si>
    <t>MADHUSUDAN PUNA KHACHANE</t>
  </si>
  <si>
    <t>MUTHANGAPARAMBIL PARAMESWARAN</t>
  </si>
  <si>
    <t>MATHEW POOVAKULATHU THOMAS</t>
  </si>
  <si>
    <t>MEERA LUNIYA</t>
  </si>
  <si>
    <t>MANGALA DUGAD</t>
  </si>
  <si>
    <t>MEENA GODBOLE</t>
  </si>
  <si>
    <t>MANJIRI SHIRHATTIKAR</t>
  </si>
  <si>
    <t>MADHAVI SARAF</t>
  </si>
  <si>
    <t>MANOHAR VYANKU WADEKAR</t>
  </si>
  <si>
    <t>MADHAV DATE</t>
  </si>
  <si>
    <t>MADHULIKA KUMAR</t>
  </si>
  <si>
    <t>MOHINI MANKIKAR</t>
  </si>
  <si>
    <t>MANORAMA JAIN</t>
  </si>
  <si>
    <t>MANGALA BHANUSE</t>
  </si>
  <si>
    <t>MARGARITA P MONTERIO</t>
  </si>
  <si>
    <t>MARIADAS B. CHABUKSWAR</t>
  </si>
  <si>
    <t>MAVILA MADHAVAN NAMBIAR</t>
  </si>
  <si>
    <t>MANGALA TALEGAONKAR</t>
  </si>
  <si>
    <t>MOHANLAL CHOPDA</t>
  </si>
  <si>
    <t>NILIMA CHAUDHARI</t>
  </si>
  <si>
    <t>NOORMOHAMMAD SHAIKH</t>
  </si>
  <si>
    <t>NANDKUMAR TUNGIKAR</t>
  </si>
  <si>
    <t>NIRMALA RAVINDRAN</t>
  </si>
  <si>
    <t>NISHIKANT NARAYAN KALE</t>
  </si>
  <si>
    <t>NARAYAN KHEVRAJ BHUJBAL</t>
  </si>
  <si>
    <t>NARENDRAKUMAR KASLIWAL</t>
  </si>
  <si>
    <t>NARAYAN MERWADE</t>
  </si>
  <si>
    <t>NIMBADAS CHAUDHARI</t>
  </si>
  <si>
    <t>NASEEMBANO SAYED</t>
  </si>
  <si>
    <t>NISHA SHINGI</t>
  </si>
  <si>
    <t>NANDAKUMAR TAPRE</t>
  </si>
  <si>
    <t>NARENDRA BALKRISHNA MANKIKAR</t>
  </si>
  <si>
    <t>NANDLAL VITTALDAS DEVI</t>
  </si>
  <si>
    <t>NARAYAN BHALERAO</t>
  </si>
  <si>
    <t>PRAJAKTA DESHPANDE (MINOR)</t>
  </si>
  <si>
    <t>PUSHPALATA PALASKAR</t>
  </si>
  <si>
    <t>PRATAP BHISAJI LOKE</t>
  </si>
  <si>
    <t>PUSPALATA INAMKE</t>
  </si>
  <si>
    <t>PRAVINKUMAR SHAH</t>
  </si>
  <si>
    <t>PRAKASH DNYANESHWAR UPARE</t>
  </si>
  <si>
    <t>PRABHAKAR GOPAL KSHATRIYA</t>
  </si>
  <si>
    <t>P GOPALAKRISHNA PILLAI</t>
  </si>
  <si>
    <t>PRASHANT HANAMSHETH</t>
  </si>
  <si>
    <t>PANACHITHANAM KRISHNA DAMODARA KURUP</t>
  </si>
  <si>
    <t>PRATIBHA MAHAJANI</t>
  </si>
  <si>
    <t>PRAKASH VIDWAT</t>
  </si>
  <si>
    <t>P.N. GOPALAKRISHNA PILLAI</t>
  </si>
  <si>
    <t>PRAMOD PUNAMCHAND BAFNA</t>
  </si>
  <si>
    <t>PRAMOD INAMDAR</t>
  </si>
  <si>
    <t>PRATIMA MOHOLE</t>
  </si>
  <si>
    <t>PRAMOD APTE</t>
  </si>
  <si>
    <t>PRAKASH MULAY</t>
  </si>
  <si>
    <t>PARSHURAM MASHKE</t>
  </si>
  <si>
    <t>PANDURANG PAWAR</t>
  </si>
  <si>
    <t>P R RAVI IYER</t>
  </si>
  <si>
    <t>PANDURANG SANE</t>
  </si>
  <si>
    <t>PADMAVATHI SHETTY</t>
  </si>
  <si>
    <t>P. SUKUMARAN MENON</t>
  </si>
  <si>
    <t>PARSHURAM DEVKAR</t>
  </si>
  <si>
    <t>PRABHAKAR SITARAM WANI</t>
  </si>
  <si>
    <t>PADMA MALI</t>
  </si>
  <si>
    <t>PRAMOD D.PATHAK</t>
  </si>
  <si>
    <t>PRADEEP SHANTILAL DHADIWAL</t>
  </si>
  <si>
    <t>PRAMOD DATTATRAYA PATHAK</t>
  </si>
  <si>
    <t>PRALHAD DESHMUKH</t>
  </si>
  <si>
    <t>RAMAN APPU NAIR</t>
  </si>
  <si>
    <t>RAJKUMAR ANAND</t>
  </si>
  <si>
    <t>RAMESH ADKAR</t>
  </si>
  <si>
    <t>RAMESH BHANDARI</t>
  </si>
  <si>
    <t>RAMDAS BHANGRE</t>
  </si>
  <si>
    <t>RAMESH RAMCHANDRA KULKARNI</t>
  </si>
  <si>
    <t>RAMESHCHANDRA RAO</t>
  </si>
  <si>
    <t>RAMESH RAMDASI</t>
  </si>
  <si>
    <t>RAMKRISHNA SHARMA</t>
  </si>
  <si>
    <t>RAMCHANDRA ARAGADE</t>
  </si>
  <si>
    <t>RAVINDRA DESHPANDE</t>
  </si>
  <si>
    <t>RAMANLAL GOVINDRAM LADHA</t>
  </si>
  <si>
    <t>RAMDAS MORE</t>
  </si>
  <si>
    <t>RATHIA SHRIYAN</t>
  </si>
  <si>
    <t>RAJENDRA J. NAIDU</t>
  </si>
  <si>
    <t>RAMAN GOPI</t>
  </si>
  <si>
    <t>RAMDAS MAHAMUNI</t>
  </si>
  <si>
    <t>RAJNEE MEHTA</t>
  </si>
  <si>
    <t>RAMESH SOMANI</t>
  </si>
  <si>
    <t>RANGNATH UNKULE</t>
  </si>
  <si>
    <t>RAJAN PRABHAKAR LIMAYE</t>
  </si>
  <si>
    <t>RAMCHANDRA MALI</t>
  </si>
  <si>
    <t>R. P. RAMANARAYANAN</t>
  </si>
  <si>
    <t>RAMANLAL BORA</t>
  </si>
  <si>
    <t>RADHESHYAM GUPTA</t>
  </si>
  <si>
    <t>RAMA MOKASHI</t>
  </si>
  <si>
    <t>REKHA RAVINDRA SATHE</t>
  </si>
  <si>
    <t>RANJANA SUBHASH JOSHI</t>
  </si>
  <si>
    <t>RAJARAM LOKHANDE</t>
  </si>
  <si>
    <t>RANJANA SURANA</t>
  </si>
  <si>
    <t>RAJENDRA TARACHAND KATARIA</t>
  </si>
  <si>
    <t>RAJAN VARGHESE</t>
  </si>
  <si>
    <t>RAMDAS VALMIKRAO JANGAM</t>
  </si>
  <si>
    <t>RAVINDRA MUNDADA</t>
  </si>
  <si>
    <t>RAMAUDH KAMTAPRASAD TIWARI</t>
  </si>
  <si>
    <t>RAJESHKUMAR KALIDASS KHANNA</t>
  </si>
  <si>
    <t>RAJPATI MATHURAPRASAD TIWARI</t>
  </si>
  <si>
    <t>RAMESH BABANRAO HOLE</t>
  </si>
  <si>
    <t>RAMCHANDRA HIRAMAN BANGAR</t>
  </si>
  <si>
    <t>RAKESH RAMESH PANAVKAR</t>
  </si>
  <si>
    <t>RAJIV MADHAV KANITKAR</t>
  </si>
  <si>
    <t>SHOBHANA BOTHE</t>
  </si>
  <si>
    <t>SATISH GUNDECHA</t>
  </si>
  <si>
    <t>SUMATI KALE</t>
  </si>
  <si>
    <t>SMITA KULKARNI</t>
  </si>
  <si>
    <t>SUNANDA PABALKAR</t>
  </si>
  <si>
    <t>SUNITA POPHALE</t>
  </si>
  <si>
    <t>SURESH SURPURIYA</t>
  </si>
  <si>
    <t>SUSHAMA SHAHA</t>
  </si>
  <si>
    <t>SHRIPATI CHOPADE</t>
  </si>
  <si>
    <t>SARASWATI DESHMUKH</t>
  </si>
  <si>
    <t>SHANKAR BABURAO GHARGE</t>
  </si>
  <si>
    <t>SURESH NAVALE</t>
  </si>
  <si>
    <t>SAKHARAM THORAT</t>
  </si>
  <si>
    <t>SHISHIR GOLE</t>
  </si>
  <si>
    <t>SURESHCHANDRA GUJARATHI</t>
  </si>
  <si>
    <t>SRIDHAR WADPALLY</t>
  </si>
  <si>
    <t>SHARADA BURANDE</t>
  </si>
  <si>
    <t>SANGEETA CHOADHRY</t>
  </si>
  <si>
    <t>SHANKAR KATTA</t>
  </si>
  <si>
    <t>SATISHKUMAR CHANGEDE</t>
  </si>
  <si>
    <t>SUHAS SALVEKAR</t>
  </si>
  <si>
    <t>SATISH KRISHNARAO GHARAT</t>
  </si>
  <si>
    <t>SOMAYA KULAI</t>
  </si>
  <si>
    <t>SOMANATHAN KANDAMPULLY</t>
  </si>
  <si>
    <t>SUMATILAL KHIVRAJ KHINVASARA</t>
  </si>
  <si>
    <t>SUBHASH MUTHA</t>
  </si>
  <si>
    <t>SHOBHA SHILAMKAR</t>
  </si>
  <si>
    <t>SHOBHANA LILADHAR JOSHI</t>
  </si>
  <si>
    <t>SHARADKUMAR GANDHI</t>
  </si>
  <si>
    <t>SANJIV KOTECHA</t>
  </si>
  <si>
    <t>SURYAKANT VIBHUTE</t>
  </si>
  <si>
    <t>SHANTINATH GADE</t>
  </si>
  <si>
    <t>SHIVLING HANCHE</t>
  </si>
  <si>
    <t>SHAILA BHONDWE</t>
  </si>
  <si>
    <t>SNEHALATA JAIN</t>
  </si>
  <si>
    <t>SHRIRAM MULAY</t>
  </si>
  <si>
    <t>SURESH SHAH</t>
  </si>
  <si>
    <t>S. RAMANATHAN</t>
  </si>
  <si>
    <t>SUVARNA CHANDEKAR</t>
  </si>
  <si>
    <t>SADASHIV GOPALE</t>
  </si>
  <si>
    <t>SUBHASH MALI</t>
  </si>
  <si>
    <t>SHAILA RAJENDRAPRASAD MANTRI</t>
  </si>
  <si>
    <t>SUBHASH R. MULAY</t>
  </si>
  <si>
    <t>SURYANARAYAN TIWARI</t>
  </si>
  <si>
    <t>SUNITA CHOLKAR</t>
  </si>
  <si>
    <t>SWAPNA CHATTERJEE</t>
  </si>
  <si>
    <t>SWAPNA DIXIT</t>
  </si>
  <si>
    <t>SAROJ KHABIYA</t>
  </si>
  <si>
    <t>SATISH MAYADEO</t>
  </si>
  <si>
    <t>SUJATA SHANKAR POWAR</t>
  </si>
  <si>
    <t>SUMITRA SHENOY</t>
  </si>
  <si>
    <t>SHAILAJA SHETH</t>
  </si>
  <si>
    <t>SUSHMA DIKSHIT</t>
  </si>
  <si>
    <t>SMITA DESHPANDE</t>
  </si>
  <si>
    <t>SUSHMA GAIKWAD</t>
  </si>
  <si>
    <t>SHAKUNTALA PITALE</t>
  </si>
  <si>
    <t>SHARAD PATHAK</t>
  </si>
  <si>
    <t>YADAV SUVARNA</t>
  </si>
  <si>
    <t>SUVARNA JADHAV</t>
  </si>
  <si>
    <t>SUWARNA APPASAHEB RAJMANE</t>
  </si>
  <si>
    <t>SUJATA SHELKE</t>
  </si>
  <si>
    <t>SHANTILAL BABULAL SHINGI</t>
  </si>
  <si>
    <t>SHAH SURESH POPATLAL</t>
  </si>
  <si>
    <t>SANJAY B. CHORDIYA</t>
  </si>
  <si>
    <t>SADASHIV RAOJI GOPALE</t>
  </si>
  <si>
    <t>S.M.VISHWANATH</t>
  </si>
  <si>
    <t>SUDHAKAR JOSHI</t>
  </si>
  <si>
    <t>STEPHEN W. BANGERA</t>
  </si>
  <si>
    <t>SANDHYA PANGAONKAR</t>
  </si>
  <si>
    <t>SATISH AMRUTLAL KATARIYA</t>
  </si>
  <si>
    <t>SHOBHA RIKKAL</t>
  </si>
  <si>
    <t>SAVITRABAI RAMBHAU MANDEKAR</t>
  </si>
  <si>
    <t>SHIVBAL ATHANI</t>
  </si>
  <si>
    <t>SUDHAKAR RAMCHANDRA THIGALE</t>
  </si>
  <si>
    <t>SMITA VIKRAM PANASKAR</t>
  </si>
  <si>
    <t>TEJASHRI KANGLE</t>
  </si>
  <si>
    <t>UMA DATE</t>
  </si>
  <si>
    <t>UJWAL CHAVARE</t>
  </si>
  <si>
    <t>USHA MUNDRA</t>
  </si>
  <si>
    <t>UDHDAV NIMBA KOTHAWADE</t>
  </si>
  <si>
    <t>VAIJANATH KULKARNI</t>
  </si>
  <si>
    <t>VANITA NAIK</t>
  </si>
  <si>
    <t>VASANT PATIL</t>
  </si>
  <si>
    <t>VIJAY BHALCHANDRA JOGLEKAR</t>
  </si>
  <si>
    <t>VASANT TANKSALE</t>
  </si>
  <si>
    <t>VANDANA AJMERE</t>
  </si>
  <si>
    <t>VITHAL WAGH</t>
  </si>
  <si>
    <t>VINOD DIGAMBAR DESHPANDE</t>
  </si>
  <si>
    <t>VITHAL GUJAR</t>
  </si>
  <si>
    <t>VASANT NEMADE</t>
  </si>
  <si>
    <t>VIDYA DATTATRAY SALVI</t>
  </si>
  <si>
    <t>VIJAY WADKE</t>
  </si>
  <si>
    <t>VITTHAL AHIRE</t>
  </si>
  <si>
    <t>VILAS DEKHANE</t>
  </si>
  <si>
    <t>VIJAY HANUMANT ATRE</t>
  </si>
  <si>
    <t>VIKRAM GHORPADE</t>
  </si>
  <si>
    <t>VASANT ALONI</t>
  </si>
  <si>
    <t>VASANT KOTHAVADE</t>
  </si>
  <si>
    <t>VIVEK DANDEKAR</t>
  </si>
  <si>
    <t>VILAS KOTHARI</t>
  </si>
  <si>
    <t>VILAS AJMERE</t>
  </si>
  <si>
    <t>VINAYA DANI</t>
  </si>
  <si>
    <t>VINAYA JOSHI</t>
  </si>
  <si>
    <t>VITTHAL VAGHOJI JADHAV</t>
  </si>
  <si>
    <t>VAISHALI PATWARDHAN</t>
  </si>
  <si>
    <t>VASUNDHARA KOLHE</t>
  </si>
  <si>
    <t>VIJAY LALCHAND GANDHI</t>
  </si>
  <si>
    <t>VIKAS GOVARDHAN MAHAJAN</t>
  </si>
  <si>
    <t>VITHAL SARJERAO KALE</t>
  </si>
  <si>
    <t>VIMAL BAHIRAT</t>
  </si>
  <si>
    <t>VANITA LOKHANDE</t>
  </si>
  <si>
    <t>ZANKARLAL POKHARNA</t>
  </si>
  <si>
    <t>USHA EKNATH PATIL</t>
  </si>
  <si>
    <r>
      <t xml:space="preserve">Name of the Company: </t>
    </r>
    <r>
      <rPr>
        <b/>
        <sz val="10"/>
        <color theme="1"/>
        <rFont val="Arial"/>
        <family val="2"/>
      </rPr>
      <t>FORCE MOTORS LIMITED</t>
    </r>
  </si>
  <si>
    <r>
      <t xml:space="preserve">Scrip Code, Name of the scrip, class of security: </t>
    </r>
    <r>
      <rPr>
        <b/>
        <sz val="10"/>
        <color theme="1"/>
        <rFont val="Arial"/>
        <family val="2"/>
      </rPr>
      <t>500033, FORCE MOTORS, Equity</t>
    </r>
  </si>
  <si>
    <r>
      <t xml:space="preserve">Total paid-up capital </t>
    </r>
    <r>
      <rPr>
        <b/>
        <sz val="14"/>
        <color theme="1"/>
        <rFont val="Arial"/>
        <family val="2"/>
      </rPr>
      <t>*</t>
    </r>
    <r>
      <rPr>
        <b/>
        <sz val="10"/>
        <color theme="1"/>
        <rFont val="Arial"/>
        <family val="2"/>
      </rPr>
      <t xml:space="preserve"> of the company assuming full conversion of warrants and convertible securities</t>
    </r>
  </si>
  <si>
    <t xml:space="preserve"> * The entire paid up capital of the Company consists of 13176262 equity shares of Rs.10 each fully paid up.</t>
  </si>
  <si>
    <t>National Westminster Bank PLC as Trustee of The Jupiter India Fund</t>
  </si>
  <si>
    <t>SHEELA GOVIND TENDULKAR</t>
  </si>
  <si>
    <t>VIJAYA VIJAY SATPUTE</t>
  </si>
  <si>
    <t>Promoter/Promoter Group/
Public</t>
  </si>
  <si>
    <t>Qualified Foreign Investor</t>
  </si>
  <si>
    <t>(i)</t>
  </si>
  <si>
    <t>FATIMA NAZAR KAZI</t>
  </si>
  <si>
    <t>NEERAJ A MUNOT</t>
  </si>
  <si>
    <t>SUNITA VARADKAR</t>
  </si>
  <si>
    <t>ANITA AMAR CHAUHAN</t>
  </si>
  <si>
    <t>PANKAJ ANANT INAMDAR</t>
  </si>
  <si>
    <t>RATNABAI CHANDRAKANT KADUSKAR</t>
  </si>
  <si>
    <t>RAHUL CHUNILAL DAGA</t>
  </si>
  <si>
    <t>PRADEEP JAIN</t>
  </si>
  <si>
    <t>SANJAY JAIN</t>
  </si>
  <si>
    <t>Qualified Foreign Investor -Ind.</t>
  </si>
  <si>
    <t>Qualified Foreign Investor - Corporate</t>
  </si>
  <si>
    <t>Qualified Foreign Investor-Ind.</t>
  </si>
  <si>
    <t>Mr. Firodia Abhaykumar N.</t>
  </si>
  <si>
    <t>Mrs. Jamnabai N. Firodia</t>
  </si>
  <si>
    <t>KISHOR MUNOT</t>
  </si>
  <si>
    <t>PADMINI GOPINATH</t>
  </si>
  <si>
    <t>SHIVAJI VITHOBA NAGARKAR</t>
  </si>
  <si>
    <t>SANDEEP SHANTILAL BHANDARI</t>
  </si>
  <si>
    <t>VIMAL LAKHMICHAND KATARIYA</t>
  </si>
  <si>
    <t>SUNIL SHANTILAL BHANDARI</t>
  </si>
  <si>
    <t>URMILA PATHADE</t>
  </si>
  <si>
    <t>KANTILAL MUNOT</t>
  </si>
  <si>
    <t>CHINTAMANI KESHAV KHEDEKAR</t>
  </si>
  <si>
    <t>PRAVEEN KANTILAL MUTHA</t>
  </si>
  <si>
    <t>PRAVEEN K MUTHA</t>
  </si>
  <si>
    <t>PRAVEEN CHANDRABHAN KARNAVAT</t>
  </si>
  <si>
    <t>SNEHAL DILIP PAGARIYA</t>
  </si>
  <si>
    <t>CHINTAMAN KHEDEKAR</t>
  </si>
  <si>
    <t>NANDLAL GUNDECHA</t>
  </si>
  <si>
    <t>Date : 30th September 2014</t>
  </si>
  <si>
    <t>RAHUL BARDIYA</t>
  </si>
  <si>
    <t>--------- N. A. ---------</t>
  </si>
</sst>
</file>

<file path=xl/styles.xml><?xml version="1.0" encoding="utf-8"?>
<styleSheet xmlns="http://schemas.openxmlformats.org/spreadsheetml/2006/main">
  <numFmts count="2">
    <numFmt numFmtId="43" formatCode="_(* #,##0.00_);_(* \(#,##0.00\);_(* &quot;-&quot;??_);_(@_)"/>
    <numFmt numFmtId="164" formatCode="0.0000"/>
  </numFmts>
  <fonts count="27">
    <font>
      <sz val="9"/>
      <name val="Arial"/>
    </font>
    <font>
      <sz val="9"/>
      <name val="Arial"/>
      <family val="2"/>
    </font>
    <font>
      <sz val="10"/>
      <color indexed="8"/>
      <name val="Arial"/>
      <family val="2"/>
    </font>
    <font>
      <b/>
      <sz val="10"/>
      <color indexed="8"/>
      <name val="Arial"/>
      <family val="2"/>
    </font>
    <font>
      <b/>
      <u/>
      <sz val="10"/>
      <color indexed="8"/>
      <name val="Arial"/>
      <family val="2"/>
    </font>
    <font>
      <sz val="8"/>
      <color indexed="8"/>
      <name val="Arial"/>
      <family val="2"/>
    </font>
    <font>
      <sz val="9"/>
      <color indexed="8"/>
      <name val="Arial"/>
      <family val="2"/>
    </font>
    <font>
      <b/>
      <sz val="9"/>
      <color indexed="8"/>
      <name val="Arial"/>
      <family val="2"/>
    </font>
    <font>
      <sz val="9"/>
      <name val="Arial"/>
      <family val="2"/>
    </font>
    <font>
      <sz val="8"/>
      <name val="Arial"/>
      <family val="2"/>
    </font>
    <font>
      <sz val="8"/>
      <name val="@MS Mincho"/>
      <family val="3"/>
    </font>
    <font>
      <b/>
      <sz val="9"/>
      <name val="Arial"/>
      <family val="2"/>
    </font>
    <font>
      <sz val="10"/>
      <name val="Arial"/>
      <family val="2"/>
    </font>
    <font>
      <sz val="9"/>
      <name val="Arial"/>
      <family val="2"/>
    </font>
    <font>
      <b/>
      <u/>
      <sz val="10"/>
      <name val="Arial"/>
      <family val="2"/>
    </font>
    <font>
      <b/>
      <sz val="10"/>
      <name val="Arial"/>
      <family val="2"/>
    </font>
    <font>
      <sz val="10"/>
      <color theme="1"/>
      <name val="Arial"/>
      <family val="2"/>
    </font>
    <font>
      <b/>
      <sz val="10"/>
      <color theme="1"/>
      <name val="Arial"/>
      <family val="2"/>
    </font>
    <font>
      <b/>
      <sz val="14"/>
      <color theme="1"/>
      <name val="Arial"/>
      <family val="2"/>
    </font>
    <font>
      <b/>
      <sz val="9"/>
      <color theme="1"/>
      <name val="Arial"/>
      <family val="2"/>
    </font>
    <font>
      <sz val="9"/>
      <color theme="1"/>
      <name val="Arial"/>
      <family val="2"/>
    </font>
    <font>
      <b/>
      <u/>
      <sz val="11"/>
      <name val="Arial"/>
      <family val="2"/>
    </font>
    <font>
      <u/>
      <sz val="11"/>
      <name val="Arial"/>
      <family val="2"/>
    </font>
    <font>
      <sz val="11"/>
      <name val="Arial"/>
      <family val="2"/>
    </font>
    <font>
      <b/>
      <sz val="11"/>
      <name val="Arial"/>
      <family val="2"/>
    </font>
    <font>
      <b/>
      <u/>
      <sz val="9"/>
      <name val="Arial"/>
      <family val="2"/>
    </font>
    <font>
      <sz val="8"/>
      <color theme="1"/>
      <name val="Arial"/>
      <family val="2"/>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2" fillId="0" borderId="0"/>
    <xf numFmtId="43" fontId="13" fillId="0" borderId="0" applyFont="0" applyFill="0" applyBorder="0" applyAlignment="0" applyProtection="0"/>
    <xf numFmtId="0" fontId="1" fillId="0" borderId="0"/>
  </cellStyleXfs>
  <cellXfs count="399">
    <xf numFmtId="0" fontId="0" fillId="0" borderId="0" xfId="0"/>
    <xf numFmtId="0" fontId="2" fillId="0" borderId="0" xfId="0" applyFont="1" applyBorder="1"/>
    <xf numFmtId="0" fontId="2" fillId="0" borderId="1" xfId="0" applyFont="1" applyBorder="1"/>
    <xf numFmtId="0" fontId="2" fillId="0" borderId="4" xfId="0" applyFont="1" applyBorder="1"/>
    <xf numFmtId="0" fontId="2" fillId="0" borderId="8" xfId="0" applyFont="1" applyBorder="1"/>
    <xf numFmtId="0" fontId="2" fillId="0" borderId="7" xfId="0" applyFont="1" applyBorder="1"/>
    <xf numFmtId="0" fontId="2" fillId="0" borderId="0" xfId="0" applyFont="1" applyBorder="1" applyAlignment="1">
      <alignment horizontal="center"/>
    </xf>
    <xf numFmtId="0" fontId="3" fillId="0" borderId="0" xfId="0" applyFont="1" applyBorder="1" applyAlignment="1">
      <alignment horizontal="right"/>
    </xf>
    <xf numFmtId="0" fontId="2" fillId="0" borderId="0" xfId="0" applyFont="1" applyAlignment="1">
      <alignment horizontal="center"/>
    </xf>
    <xf numFmtId="0" fontId="2" fillId="0" borderId="0" xfId="0" applyFont="1"/>
    <xf numFmtId="0" fontId="4" fillId="0" borderId="0" xfId="0" applyFont="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xf numFmtId="0" fontId="2" fillId="0" borderId="10" xfId="0" applyFont="1" applyBorder="1"/>
    <xf numFmtId="0" fontId="2" fillId="0" borderId="12" xfId="0" applyFont="1" applyBorder="1"/>
    <xf numFmtId="0" fontId="2" fillId="0" borderId="0" xfId="0" applyFont="1" applyBorder="1" applyAlignment="1">
      <alignment horizontal="left"/>
    </xf>
    <xf numFmtId="0" fontId="2" fillId="0" borderId="2" xfId="0" applyFont="1" applyBorder="1"/>
    <xf numFmtId="0" fontId="2" fillId="0" borderId="4" xfId="0" applyFont="1" applyBorder="1" applyAlignment="1">
      <alignment horizontal="left"/>
    </xf>
    <xf numFmtId="0" fontId="2" fillId="0" borderId="8" xfId="0" applyFont="1" applyBorder="1" applyAlignment="1">
      <alignment horizontal="left"/>
    </xf>
    <xf numFmtId="0" fontId="2" fillId="0" borderId="5" xfId="0" applyFont="1" applyBorder="1"/>
    <xf numFmtId="0" fontId="2" fillId="0" borderId="13" xfId="0" applyFont="1" applyBorder="1" applyAlignment="1">
      <alignment horizontal="left"/>
    </xf>
    <xf numFmtId="0" fontId="3" fillId="0" borderId="13" xfId="0" applyFont="1" applyBorder="1" applyAlignment="1">
      <alignment horizontal="right"/>
    </xf>
    <xf numFmtId="0" fontId="2" fillId="0" borderId="6" xfId="0" applyFont="1" applyBorder="1"/>
    <xf numFmtId="0" fontId="2" fillId="0" borderId="14" xfId="0" applyFont="1" applyBorder="1"/>
    <xf numFmtId="0" fontId="2" fillId="0" borderId="15" xfId="0" applyFont="1" applyBorder="1"/>
    <xf numFmtId="0" fontId="2" fillId="0" borderId="13" xfId="0" applyFont="1" applyBorder="1"/>
    <xf numFmtId="0" fontId="2" fillId="0" borderId="0" xfId="0" applyFont="1" applyAlignment="1">
      <alignment horizontal="left"/>
    </xf>
    <xf numFmtId="0" fontId="3" fillId="0" borderId="4" xfId="0" applyFont="1" applyBorder="1"/>
    <xf numFmtId="0" fontId="3" fillId="0" borderId="7" xfId="0" applyFont="1" applyBorder="1" applyAlignment="1">
      <alignment horizontal="center"/>
    </xf>
    <xf numFmtId="0" fontId="2" fillId="0" borderId="15" xfId="0" applyFont="1" applyBorder="1" applyAlignment="1">
      <alignment horizontal="center"/>
    </xf>
    <xf numFmtId="0" fontId="6" fillId="0" borderId="0" xfId="0" applyFont="1" applyBorder="1"/>
    <xf numFmtId="0" fontId="6" fillId="0" borderId="0" xfId="0" applyFont="1"/>
    <xf numFmtId="0" fontId="7" fillId="0" borderId="12" xfId="0" applyFont="1" applyBorder="1" applyAlignment="1">
      <alignment horizontal="center"/>
    </xf>
    <xf numFmtId="0" fontId="7" fillId="0" borderId="11" xfId="0" applyFont="1" applyBorder="1"/>
    <xf numFmtId="0" fontId="7" fillId="0" borderId="10"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7" fillId="0" borderId="2" xfId="0" applyFont="1" applyBorder="1"/>
    <xf numFmtId="0" fontId="7" fillId="0" borderId="1" xfId="0" applyFont="1" applyBorder="1"/>
    <xf numFmtId="0" fontId="7" fillId="0" borderId="8" xfId="0" applyFont="1" applyBorder="1" applyAlignment="1">
      <alignment horizontal="center"/>
    </xf>
    <xf numFmtId="0" fontId="7" fillId="0" borderId="5" xfId="0" applyFont="1" applyBorder="1"/>
    <xf numFmtId="0" fontId="7" fillId="0" borderId="8" xfId="0" applyFont="1" applyBorder="1"/>
    <xf numFmtId="0" fontId="7" fillId="0" borderId="12" xfId="0" applyFont="1" applyBorder="1"/>
    <xf numFmtId="0" fontId="7" fillId="0" borderId="3" xfId="0" applyFont="1" applyBorder="1"/>
    <xf numFmtId="0" fontId="7" fillId="0" borderId="7" xfId="0" applyFont="1" applyBorder="1"/>
    <xf numFmtId="0" fontId="7" fillId="0" borderId="7" xfId="0" applyFont="1" applyBorder="1" applyAlignment="1">
      <alignment horizontal="center"/>
    </xf>
    <xf numFmtId="0" fontId="7"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4" xfId="0" applyBorder="1" applyAlignment="1">
      <alignment horizontal="center"/>
    </xf>
    <xf numFmtId="0" fontId="9" fillId="0" borderId="9" xfId="0" applyFont="1" applyBorder="1" applyAlignment="1"/>
    <xf numFmtId="0" fontId="9" fillId="0" borderId="2" xfId="0" applyFont="1" applyBorder="1" applyAlignment="1"/>
    <xf numFmtId="0" fontId="9" fillId="0" borderId="0" xfId="0" applyFont="1" applyAlignment="1"/>
    <xf numFmtId="0" fontId="9" fillId="0" borderId="5" xfId="0" applyFont="1" applyBorder="1" applyAlignment="1"/>
    <xf numFmtId="0" fontId="9" fillId="0" borderId="4" xfId="0" applyFont="1" applyBorder="1" applyAlignment="1"/>
    <xf numFmtId="0" fontId="9" fillId="0" borderId="15" xfId="0" applyFont="1" applyBorder="1" applyAlignment="1"/>
    <xf numFmtId="0" fontId="9" fillId="0" borderId="6" xfId="0" applyFont="1" applyBorder="1" applyAlignment="1"/>
    <xf numFmtId="0" fontId="9" fillId="0" borderId="13" xfId="0" applyFont="1" applyBorder="1" applyAlignment="1"/>
    <xf numFmtId="0" fontId="10" fillId="0" borderId="4" xfId="0" applyFont="1" applyBorder="1" applyAlignment="1"/>
    <xf numFmtId="0" fontId="0" fillId="0" borderId="3" xfId="0" applyBorder="1" applyAlignment="1">
      <alignment horizontal="center"/>
    </xf>
    <xf numFmtId="0" fontId="0" fillId="0" borderId="7" xfId="0" applyBorder="1" applyAlignment="1">
      <alignment horizontal="center"/>
    </xf>
    <xf numFmtId="0" fontId="9" fillId="0" borderId="3" xfId="0" applyFont="1" applyBorder="1" applyAlignment="1"/>
    <xf numFmtId="0" fontId="9" fillId="0" borderId="7" xfId="0" applyFont="1" applyBorder="1" applyAlignment="1"/>
    <xf numFmtId="0" fontId="0" fillId="0" borderId="15" xfId="0" applyBorder="1" applyAlignment="1">
      <alignment horizontal="center"/>
    </xf>
    <xf numFmtId="0" fontId="5" fillId="0" borderId="12" xfId="0" applyFont="1" applyBorder="1" applyAlignment="1"/>
    <xf numFmtId="0" fontId="9" fillId="0" borderId="12" xfId="0" applyFont="1" applyBorder="1" applyAlignment="1"/>
    <xf numFmtId="0" fontId="0" fillId="0" borderId="6" xfId="0" applyBorder="1" applyAlignment="1">
      <alignment horizontal="center"/>
    </xf>
    <xf numFmtId="0" fontId="0" fillId="0" borderId="13" xfId="0" applyBorder="1" applyAlignment="1">
      <alignment horizontal="center"/>
    </xf>
    <xf numFmtId="0" fontId="2" fillId="0" borderId="1" xfId="0" applyFont="1" applyBorder="1" applyAlignment="1">
      <alignment vertical="top" wrapText="1"/>
    </xf>
    <xf numFmtId="0" fontId="2" fillId="0" borderId="3"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wrapText="1"/>
    </xf>
    <xf numFmtId="0" fontId="3" fillId="0" borderId="15" xfId="0" quotePrefix="1" applyFont="1" applyBorder="1" applyAlignment="1">
      <alignment horizontal="left"/>
    </xf>
    <xf numFmtId="0" fontId="2" fillId="0" borderId="7" xfId="0" applyFont="1" applyBorder="1" applyAlignment="1">
      <alignment horizontal="right" vertical="top"/>
    </xf>
    <xf numFmtId="0" fontId="2" fillId="0" borderId="0" xfId="0" applyFont="1" applyBorder="1" applyAlignment="1">
      <alignment vertical="top"/>
    </xf>
    <xf numFmtId="0" fontId="2" fillId="0" borderId="4" xfId="0" applyFont="1" applyBorder="1" applyAlignment="1">
      <alignment vertical="top"/>
    </xf>
    <xf numFmtId="0" fontId="2" fillId="0" borderId="15" xfId="0" applyFont="1" applyBorder="1" applyAlignment="1">
      <alignment vertical="top"/>
    </xf>
    <xf numFmtId="0" fontId="3" fillId="0" borderId="15" xfId="0" quotePrefix="1" applyFont="1" applyBorder="1" applyAlignment="1">
      <alignment vertical="top"/>
    </xf>
    <xf numFmtId="0" fontId="3" fillId="0" borderId="3" xfId="0" applyFont="1" applyBorder="1" applyAlignment="1">
      <alignment vertical="top"/>
    </xf>
    <xf numFmtId="0" fontId="2" fillId="0" borderId="15" xfId="0" applyFont="1" applyBorder="1" applyAlignment="1">
      <alignment horizontal="right" vertical="top"/>
    </xf>
    <xf numFmtId="0" fontId="2" fillId="0" borderId="3" xfId="0" applyFont="1" applyBorder="1" applyAlignment="1">
      <alignment horizontal="right" vertical="top"/>
    </xf>
    <xf numFmtId="0" fontId="3" fillId="0" borderId="7" xfId="0" applyFont="1" applyBorder="1" applyAlignment="1">
      <alignment vertical="top"/>
    </xf>
    <xf numFmtId="0" fontId="0" fillId="0" borderId="0" xfId="0" applyAlignment="1">
      <alignment vertical="top" wrapText="1"/>
    </xf>
    <xf numFmtId="0" fontId="3" fillId="0" borderId="12" xfId="0" applyFont="1" applyBorder="1" applyAlignment="1">
      <alignment vertical="top"/>
    </xf>
    <xf numFmtId="0" fontId="7" fillId="0" borderId="12" xfId="0" applyFont="1" applyBorder="1" applyAlignment="1">
      <alignment vertical="top" wrapText="1"/>
    </xf>
    <xf numFmtId="0" fontId="0" fillId="0" borderId="1" xfId="0" applyBorder="1" applyAlignment="1">
      <alignment horizontal="center"/>
    </xf>
    <xf numFmtId="0" fontId="0" fillId="0" borderId="8" xfId="0" applyBorder="1" applyAlignment="1">
      <alignment horizontal="center"/>
    </xf>
    <xf numFmtId="0" fontId="9" fillId="0" borderId="1" xfId="0" applyFont="1" applyBorder="1" applyAlignment="1"/>
    <xf numFmtId="0" fontId="9" fillId="0" borderId="8" xfId="0" applyFont="1" applyBorder="1" applyAlignment="1"/>
    <xf numFmtId="0" fontId="9" fillId="0" borderId="14" xfId="0" applyFont="1" applyBorder="1" applyAlignment="1"/>
    <xf numFmtId="0" fontId="0" fillId="0" borderId="14" xfId="0" applyBorder="1" applyAlignment="1">
      <alignment horizontal="center"/>
    </xf>
    <xf numFmtId="0" fontId="0" fillId="0" borderId="0" xfId="0" applyBorder="1" applyAlignment="1">
      <alignment horizontal="center"/>
    </xf>
    <xf numFmtId="0" fontId="9" fillId="0" borderId="0" xfId="0" applyFont="1" applyBorder="1" applyAlignment="1"/>
    <xf numFmtId="0" fontId="10" fillId="0" borderId="7" xfId="0" applyFont="1" applyBorder="1" applyAlignment="1"/>
    <xf numFmtId="0" fontId="6" fillId="0" borderId="6" xfId="0" applyFont="1" applyBorder="1" applyAlignment="1">
      <alignment horizontal="center"/>
    </xf>
    <xf numFmtId="0" fontId="7" fillId="0" borderId="0" xfId="0" applyFont="1" applyBorder="1"/>
    <xf numFmtId="0" fontId="2" fillId="0" borderId="1" xfId="0" quotePrefix="1" applyFont="1" applyBorder="1" applyAlignment="1">
      <alignment horizontal="center"/>
    </xf>
    <xf numFmtId="0" fontId="7" fillId="0" borderId="10" xfId="0" applyFont="1" applyBorder="1" applyAlignment="1">
      <alignment vertical="top"/>
    </xf>
    <xf numFmtId="0" fontId="2" fillId="0" borderId="10" xfId="0" quotePrefix="1" applyFont="1" applyBorder="1" applyAlignment="1">
      <alignment horizontal="center"/>
    </xf>
    <xf numFmtId="0" fontId="2" fillId="0" borderId="8" xfId="0" quotePrefix="1" applyFont="1" applyBorder="1" applyAlignment="1">
      <alignment horizontal="center"/>
    </xf>
    <xf numFmtId="0" fontId="2" fillId="0" borderId="13" xfId="0" applyFont="1" applyBorder="1" applyAlignment="1">
      <alignment horizontal="center"/>
    </xf>
    <xf numFmtId="0" fontId="7" fillId="0" borderId="10" xfId="0" applyFont="1" applyBorder="1" applyAlignment="1">
      <alignment vertical="top" wrapText="1"/>
    </xf>
    <xf numFmtId="0" fontId="0" fillId="0" borderId="1" xfId="0" applyBorder="1"/>
    <xf numFmtId="0" fontId="0" fillId="0" borderId="0" xfId="0" applyAlignment="1">
      <alignment vertical="top" wrapText="1"/>
    </xf>
    <xf numFmtId="0" fontId="12" fillId="0" borderId="0" xfId="0" applyFont="1"/>
    <xf numFmtId="0" fontId="12" fillId="0" borderId="0" xfId="0" applyFont="1" applyBorder="1"/>
    <xf numFmtId="0" fontId="14" fillId="0" borderId="0" xfId="0" applyFont="1"/>
    <xf numFmtId="0" fontId="15" fillId="0" borderId="0" xfId="0" applyFont="1" applyBorder="1" applyAlignment="1">
      <alignment horizontal="left"/>
    </xf>
    <xf numFmtId="0" fontId="15" fillId="0" borderId="0" xfId="0" applyFont="1" applyBorder="1" applyAlignment="1">
      <alignment horizontal="left" vertical="top" wrapText="1"/>
    </xf>
    <xf numFmtId="0" fontId="12" fillId="0" borderId="0" xfId="0" applyFont="1" applyBorder="1" applyAlignment="1">
      <alignment horizontal="left"/>
    </xf>
    <xf numFmtId="0" fontId="12" fillId="0" borderId="0" xfId="0" applyFont="1" applyBorder="1" applyAlignment="1">
      <alignment horizontal="center"/>
    </xf>
    <xf numFmtId="0" fontId="12" fillId="0" borderId="1" xfId="0" applyFont="1" applyBorder="1"/>
    <xf numFmtId="0" fontId="11" fillId="0" borderId="0" xfId="0" applyFont="1" applyBorder="1" applyAlignment="1">
      <alignment horizontal="left" vertical="top" wrapText="1"/>
    </xf>
    <xf numFmtId="0" fontId="12" fillId="0" borderId="0" xfId="0" applyFont="1" applyBorder="1" applyAlignment="1">
      <alignment vertical="top"/>
    </xf>
    <xf numFmtId="0" fontId="12" fillId="0" borderId="6" xfId="0" applyFont="1" applyBorder="1"/>
    <xf numFmtId="0" fontId="12" fillId="0" borderId="6" xfId="0" applyFont="1" applyBorder="1" applyAlignment="1">
      <alignment vertical="top"/>
    </xf>
    <xf numFmtId="0" fontId="19" fillId="0" borderId="12" xfId="0" applyFont="1" applyBorder="1" applyAlignment="1">
      <alignment horizontal="left" vertical="top" wrapText="1"/>
    </xf>
    <xf numFmtId="0" fontId="17" fillId="0" borderId="1" xfId="0" applyFont="1" applyBorder="1" applyAlignment="1">
      <alignment horizontal="center" vertical="top" wrapText="1"/>
    </xf>
    <xf numFmtId="0" fontId="17" fillId="0" borderId="3" xfId="0" applyFont="1" applyBorder="1" applyAlignment="1">
      <alignment horizontal="left" vertical="top" wrapText="1"/>
    </xf>
    <xf numFmtId="0" fontId="17" fillId="0" borderId="12" xfId="0" applyFont="1" applyBorder="1" applyAlignment="1">
      <alignment horizontal="left" vertical="top" wrapText="1"/>
    </xf>
    <xf numFmtId="0" fontId="17" fillId="0" borderId="10" xfId="0" applyFont="1" applyBorder="1" applyAlignment="1">
      <alignment vertical="top"/>
    </xf>
    <xf numFmtId="0" fontId="16" fillId="0" borderId="12" xfId="0" applyFont="1" applyBorder="1" applyAlignment="1">
      <alignment vertical="top"/>
    </xf>
    <xf numFmtId="0" fontId="17" fillId="0" borderId="14" xfId="0" quotePrefix="1" applyFont="1" applyBorder="1" applyAlignment="1">
      <alignment horizontal="left"/>
    </xf>
    <xf numFmtId="0" fontId="16" fillId="0" borderId="15" xfId="0" applyFont="1" applyBorder="1"/>
    <xf numFmtId="0" fontId="16" fillId="0" borderId="14" xfId="0" applyFont="1" applyBorder="1" applyAlignment="1">
      <alignment horizontal="right" vertical="top"/>
    </xf>
    <xf numFmtId="0" fontId="16" fillId="0" borderId="15" xfId="0" applyFont="1" applyBorder="1" applyAlignment="1">
      <alignment vertical="top"/>
    </xf>
    <xf numFmtId="2" fontId="16" fillId="0" borderId="15" xfId="0" applyNumberFormat="1" applyFont="1" applyBorder="1" applyAlignment="1">
      <alignment vertical="top"/>
    </xf>
    <xf numFmtId="0" fontId="16" fillId="0" borderId="8" xfId="0" applyFont="1" applyBorder="1" applyAlignment="1">
      <alignment horizontal="right" vertical="top"/>
    </xf>
    <xf numFmtId="0" fontId="16" fillId="0" borderId="7" xfId="0" applyFont="1" applyBorder="1" applyAlignment="1">
      <alignment vertical="top"/>
    </xf>
    <xf numFmtId="2" fontId="16" fillId="0" borderId="7" xfId="0" applyNumberFormat="1" applyFont="1" applyBorder="1" applyAlignment="1">
      <alignment vertical="top"/>
    </xf>
    <xf numFmtId="0" fontId="16" fillId="0" borderId="1" xfId="0" applyFont="1" applyBorder="1" applyAlignment="1">
      <alignment horizontal="right" vertical="top"/>
    </xf>
    <xf numFmtId="0" fontId="16" fillId="0" borderId="3" xfId="0" applyFont="1" applyBorder="1" applyAlignment="1">
      <alignment vertical="top"/>
    </xf>
    <xf numFmtId="0" fontId="16" fillId="0" borderId="14" xfId="0" applyFont="1" applyBorder="1" applyAlignment="1">
      <alignment vertical="top"/>
    </xf>
    <xf numFmtId="2" fontId="16" fillId="0" borderId="3" xfId="0" applyNumberFormat="1" applyFont="1" applyBorder="1" applyAlignment="1">
      <alignment vertical="top"/>
    </xf>
    <xf numFmtId="0" fontId="17" fillId="0" borderId="14" xfId="0" quotePrefix="1" applyFont="1" applyBorder="1" applyAlignment="1">
      <alignment vertical="top"/>
    </xf>
    <xf numFmtId="0" fontId="17" fillId="0" borderId="1" xfId="0" applyFont="1" applyBorder="1" applyAlignment="1">
      <alignment vertical="top"/>
    </xf>
    <xf numFmtId="0" fontId="17" fillId="0" borderId="13" xfId="0" applyFont="1" applyBorder="1" applyAlignment="1">
      <alignment vertical="top"/>
    </xf>
    <xf numFmtId="0" fontId="19" fillId="0" borderId="15" xfId="0" applyFont="1" applyBorder="1" applyAlignment="1">
      <alignment horizontal="left" vertical="top" wrapText="1"/>
    </xf>
    <xf numFmtId="0" fontId="17" fillId="0" borderId="14" xfId="0" applyFont="1" applyBorder="1" applyAlignment="1">
      <alignment horizontal="center" vertical="top" wrapText="1"/>
    </xf>
    <xf numFmtId="0" fontId="17" fillId="0" borderId="15" xfId="0" applyFont="1" applyBorder="1" applyAlignment="1">
      <alignment horizontal="left" vertical="top" wrapText="1"/>
    </xf>
    <xf numFmtId="0" fontId="17" fillId="0" borderId="13" xfId="0" applyFont="1" applyBorder="1"/>
    <xf numFmtId="0" fontId="16" fillId="0" borderId="14" xfId="0" applyFont="1" applyBorder="1"/>
    <xf numFmtId="2" fontId="16" fillId="0" borderId="15" xfId="0" applyNumberFormat="1" applyFont="1" applyBorder="1"/>
    <xf numFmtId="0" fontId="16" fillId="0" borderId="3" xfId="0" applyFont="1" applyBorder="1"/>
    <xf numFmtId="2" fontId="16" fillId="0" borderId="3" xfId="0" applyNumberFormat="1" applyFont="1" applyBorder="1"/>
    <xf numFmtId="0" fontId="16" fillId="0" borderId="1"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vertical="top"/>
    </xf>
    <xf numFmtId="0" fontId="16" fillId="0" borderId="8" xfId="0" applyFont="1" applyBorder="1" applyAlignment="1">
      <alignment vertical="top" wrapText="1"/>
    </xf>
    <xf numFmtId="2" fontId="16" fillId="0" borderId="12" xfId="0" applyNumberFormat="1" applyFont="1" applyBorder="1" applyAlignment="1">
      <alignment vertical="top"/>
    </xf>
    <xf numFmtId="0" fontId="16" fillId="0" borderId="1" xfId="0" applyFont="1" applyBorder="1" applyAlignment="1">
      <alignment vertical="top"/>
    </xf>
    <xf numFmtId="0" fontId="16" fillId="0" borderId="15" xfId="0" applyFont="1" applyBorder="1" applyAlignment="1">
      <alignment horizontal="right" vertical="top"/>
    </xf>
    <xf numFmtId="0" fontId="17" fillId="0" borderId="14" xfId="0" applyFont="1" applyBorder="1" applyAlignment="1">
      <alignment vertical="top"/>
    </xf>
    <xf numFmtId="0" fontId="17" fillId="0" borderId="8" xfId="0" applyFont="1" applyBorder="1" applyAlignment="1">
      <alignment vertical="top"/>
    </xf>
    <xf numFmtId="0" fontId="17" fillId="0" borderId="7" xfId="0" applyFont="1" applyBorder="1" applyAlignment="1">
      <alignment vertical="top"/>
    </xf>
    <xf numFmtId="0" fontId="17" fillId="0" borderId="0" xfId="0" applyFont="1" applyBorder="1" applyAlignment="1">
      <alignment vertical="top"/>
    </xf>
    <xf numFmtId="0" fontId="16" fillId="0" borderId="9" xfId="0" applyFont="1" applyBorder="1" applyAlignment="1">
      <alignment horizontal="right" vertical="top"/>
    </xf>
    <xf numFmtId="0" fontId="16" fillId="0" borderId="10" xfId="0" applyFont="1" applyBorder="1" applyAlignment="1">
      <alignment horizontal="right" vertical="top"/>
    </xf>
    <xf numFmtId="0" fontId="17" fillId="0" borderId="9" xfId="0" applyFont="1" applyBorder="1" applyAlignment="1">
      <alignment vertical="top"/>
    </xf>
    <xf numFmtId="0" fontId="17" fillId="0" borderId="9" xfId="0" applyFont="1" applyBorder="1" applyAlignment="1">
      <alignment vertical="top" wrapText="1"/>
    </xf>
    <xf numFmtId="0" fontId="20" fillId="0" borderId="9" xfId="0" applyFont="1" applyBorder="1" applyAlignment="1">
      <alignment vertical="top" wrapText="1"/>
    </xf>
    <xf numFmtId="0" fontId="16" fillId="0" borderId="9" xfId="0" applyFont="1" applyBorder="1" applyAlignment="1">
      <alignment vertical="top"/>
    </xf>
    <xf numFmtId="0" fontId="16" fillId="0" borderId="15" xfId="0" applyFont="1" applyBorder="1" applyAlignment="1">
      <alignment vertical="top"/>
    </xf>
    <xf numFmtId="0" fontId="16" fillId="0" borderId="15" xfId="0" applyFont="1" applyBorder="1" applyAlignment="1">
      <alignment vertical="top"/>
    </xf>
    <xf numFmtId="0" fontId="16" fillId="0" borderId="8" xfId="0" applyFont="1" applyBorder="1" applyAlignment="1">
      <alignment vertical="top" wrapText="1"/>
    </xf>
    <xf numFmtId="0" fontId="16" fillId="0" borderId="5" xfId="0" applyFont="1" applyBorder="1" applyAlignment="1">
      <alignment vertical="top"/>
    </xf>
    <xf numFmtId="0" fontId="1" fillId="0" borderId="0" xfId="0" applyFont="1"/>
    <xf numFmtId="0" fontId="1" fillId="0" borderId="12" xfId="0" applyFont="1" applyBorder="1"/>
    <xf numFmtId="0" fontId="1" fillId="0" borderId="11" xfId="0" applyFont="1" applyBorder="1"/>
    <xf numFmtId="0" fontId="1" fillId="0" borderId="3" xfId="0" applyFont="1" applyBorder="1"/>
    <xf numFmtId="0" fontId="1" fillId="0" borderId="2" xfId="0" applyFont="1" applyBorder="1"/>
    <xf numFmtId="0" fontId="1" fillId="0" borderId="7" xfId="0" applyFont="1" applyBorder="1"/>
    <xf numFmtId="0" fontId="1" fillId="0" borderId="12" xfId="0" applyFont="1" applyBorder="1" applyAlignment="1">
      <alignment horizontal="center"/>
    </xf>
    <xf numFmtId="0" fontId="1" fillId="0" borderId="3" xfId="0" applyFont="1" applyBorder="1" applyAlignment="1">
      <alignment horizontal="center"/>
    </xf>
    <xf numFmtId="0" fontId="16" fillId="0" borderId="15" xfId="0" applyFont="1" applyBorder="1" applyAlignment="1">
      <alignment vertical="top"/>
    </xf>
    <xf numFmtId="0" fontId="21" fillId="0" borderId="0" xfId="0" applyFont="1" applyAlignment="1">
      <alignment horizontal="right"/>
    </xf>
    <xf numFmtId="0" fontId="21" fillId="0" borderId="0" xfId="0" applyFont="1"/>
    <xf numFmtId="0" fontId="22" fillId="0" borderId="0" xfId="0" applyFont="1"/>
    <xf numFmtId="0" fontId="23" fillId="0" borderId="0" xfId="0" applyFont="1"/>
    <xf numFmtId="0" fontId="15" fillId="0" borderId="15" xfId="0" applyFont="1" applyBorder="1" applyAlignment="1">
      <alignment vertical="top" wrapText="1"/>
    </xf>
    <xf numFmtId="0" fontId="15" fillId="0" borderId="15" xfId="0" applyFont="1" applyFill="1" applyBorder="1" applyAlignment="1">
      <alignment vertical="top" wrapText="1"/>
    </xf>
    <xf numFmtId="0" fontId="1" fillId="0" borderId="12" xfId="0" applyFont="1" applyBorder="1" applyAlignment="1">
      <alignment vertical="top" wrapText="1"/>
    </xf>
    <xf numFmtId="0" fontId="21" fillId="0" borderId="12" xfId="0" applyFont="1" applyBorder="1" applyAlignment="1">
      <alignment vertical="top" wrapText="1"/>
    </xf>
    <xf numFmtId="0" fontId="1" fillId="0" borderId="3" xfId="0" applyFont="1" applyBorder="1" applyAlignment="1">
      <alignment vertical="top" wrapText="1"/>
    </xf>
    <xf numFmtId="0" fontId="11" fillId="0" borderId="3" xfId="0" applyFont="1" applyBorder="1" applyAlignment="1">
      <alignment vertical="top" wrapText="1"/>
    </xf>
    <xf numFmtId="0" fontId="1" fillId="0" borderId="2" xfId="0" applyFont="1" applyBorder="1" applyAlignment="1">
      <alignment horizontal="left"/>
    </xf>
    <xf numFmtId="0" fontId="24" fillId="0" borderId="7" xfId="0" applyFont="1" applyBorder="1" applyAlignment="1">
      <alignment horizontal="right"/>
    </xf>
    <xf numFmtId="164" fontId="24" fillId="0" borderId="15" xfId="0" applyNumberFormat="1" applyFont="1" applyBorder="1" applyAlignment="1">
      <alignment horizontal="center"/>
    </xf>
    <xf numFmtId="0" fontId="21" fillId="0" borderId="2" xfId="0" applyFont="1" applyBorder="1"/>
    <xf numFmtId="0" fontId="25" fillId="0" borderId="2" xfId="0" applyFont="1" applyBorder="1"/>
    <xf numFmtId="164" fontId="1" fillId="0" borderId="1" xfId="0" applyNumberFormat="1" applyFont="1" applyBorder="1" applyAlignment="1">
      <alignment horizontal="center"/>
    </xf>
    <xf numFmtId="0" fontId="24" fillId="0" borderId="3" xfId="0" applyFont="1" applyBorder="1" applyAlignment="1">
      <alignment horizontal="right"/>
    </xf>
    <xf numFmtId="0" fontId="12" fillId="0" borderId="3" xfId="0" applyFont="1" applyBorder="1"/>
    <xf numFmtId="0" fontId="24" fillId="0" borderId="3" xfId="0" applyFont="1" applyBorder="1" applyAlignment="1">
      <alignment horizontal="center"/>
    </xf>
    <xf numFmtId="0" fontId="24" fillId="0" borderId="12" xfId="0" applyFont="1" applyBorder="1" applyAlignment="1">
      <alignment horizontal="center"/>
    </xf>
    <xf numFmtId="1" fontId="24" fillId="0" borderId="12" xfId="0" applyNumberFormat="1" applyFont="1" applyBorder="1" applyAlignment="1">
      <alignment horizontal="right"/>
    </xf>
    <xf numFmtId="164" fontId="24" fillId="0" borderId="12" xfId="0" applyNumberFormat="1" applyFont="1" applyBorder="1" applyAlignment="1">
      <alignment horizontal="center"/>
    </xf>
    <xf numFmtId="0" fontId="20" fillId="0" borderId="4" xfId="0" applyFont="1" applyBorder="1"/>
    <xf numFmtId="0" fontId="20" fillId="0" borderId="0" xfId="0" applyFont="1"/>
    <xf numFmtId="0" fontId="20" fillId="0" borderId="0" xfId="0" applyFont="1" applyBorder="1" applyAlignment="1">
      <alignment horizontal="left"/>
    </xf>
    <xf numFmtId="0" fontId="20" fillId="0" borderId="12" xfId="0" applyFont="1" applyBorder="1" applyAlignment="1">
      <alignment horizontal="left"/>
    </xf>
    <xf numFmtId="0" fontId="20" fillId="0" borderId="9" xfId="0" applyFont="1" applyBorder="1" applyAlignment="1"/>
    <xf numFmtId="0" fontId="20" fillId="0" borderId="3" xfId="0" applyFont="1" applyBorder="1" applyAlignment="1">
      <alignment horizontal="left"/>
    </xf>
    <xf numFmtId="0" fontId="20" fillId="0" borderId="0" xfId="0" applyFont="1" applyBorder="1" applyAlignment="1"/>
    <xf numFmtId="0" fontId="20" fillId="0" borderId="0" xfId="0" applyFont="1" applyBorder="1"/>
    <xf numFmtId="0" fontId="20" fillId="0" borderId="3" xfId="0" applyFont="1" applyBorder="1"/>
    <xf numFmtId="0" fontId="20" fillId="0" borderId="3" xfId="0" applyFont="1" applyBorder="1" applyAlignment="1"/>
    <xf numFmtId="0" fontId="20" fillId="0" borderId="11" xfId="0" applyFont="1" applyBorder="1"/>
    <xf numFmtId="0" fontId="20" fillId="0" borderId="9" xfId="0" applyFont="1" applyBorder="1"/>
    <xf numFmtId="0" fontId="20" fillId="0" borderId="10" xfId="0" applyFont="1" applyBorder="1"/>
    <xf numFmtId="1" fontId="0" fillId="0" borderId="2" xfId="0" applyNumberFormat="1" applyBorder="1"/>
    <xf numFmtId="1" fontId="0" fillId="0" borderId="3" xfId="0" applyNumberFormat="1" applyBorder="1"/>
    <xf numFmtId="1" fontId="0" fillId="0" borderId="7" xfId="0" applyNumberFormat="1" applyBorder="1"/>
    <xf numFmtId="1" fontId="24" fillId="0" borderId="7" xfId="0" applyNumberFormat="1" applyFont="1" applyBorder="1"/>
    <xf numFmtId="0" fontId="20" fillId="0" borderId="12" xfId="0" applyFont="1" applyBorder="1"/>
    <xf numFmtId="0" fontId="20" fillId="0" borderId="2" xfId="0" applyFont="1" applyBorder="1"/>
    <xf numFmtId="0" fontId="20" fillId="0" borderId="1" xfId="0" applyFont="1" applyBorder="1"/>
    <xf numFmtId="0" fontId="20" fillId="0" borderId="5" xfId="0" applyFont="1" applyBorder="1"/>
    <xf numFmtId="0" fontId="20" fillId="0" borderId="8" xfId="0" applyFont="1" applyBorder="1"/>
    <xf numFmtId="0" fontId="20" fillId="0" borderId="7" xfId="0" applyFont="1" applyBorder="1"/>
    <xf numFmtId="0" fontId="20" fillId="0" borderId="2" xfId="0" applyFont="1" applyBorder="1" applyAlignment="1">
      <alignment horizontal="center"/>
    </xf>
    <xf numFmtId="0" fontId="20" fillId="0" borderId="12" xfId="0" applyFont="1" applyBorder="1" applyAlignment="1">
      <alignment horizontal="center"/>
    </xf>
    <xf numFmtId="0" fontId="20" fillId="0" borderId="1" xfId="0" applyFont="1" applyBorder="1" applyAlignment="1">
      <alignment horizontal="center"/>
    </xf>
    <xf numFmtId="0" fontId="20" fillId="0" borderId="3" xfId="0" applyFont="1" applyBorder="1" applyAlignment="1">
      <alignment horizontal="center"/>
    </xf>
    <xf numFmtId="0" fontId="20" fillId="0" borderId="5"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20" fillId="0" borderId="15" xfId="0" applyFont="1" applyBorder="1" applyAlignment="1">
      <alignment horizontal="center"/>
    </xf>
    <xf numFmtId="0" fontId="20" fillId="0" borderId="6" xfId="0" applyFont="1" applyBorder="1" applyAlignment="1">
      <alignment horizontal="center"/>
    </xf>
    <xf numFmtId="0" fontId="20" fillId="0" borderId="13" xfId="0" applyFont="1" applyBorder="1" applyAlignment="1">
      <alignment horizontal="center"/>
    </xf>
    <xf numFmtId="0" fontId="20" fillId="0" borderId="14" xfId="0" applyFont="1" applyBorder="1" applyAlignment="1">
      <alignment horizontal="center"/>
    </xf>
    <xf numFmtId="0" fontId="20" fillId="0" borderId="0" xfId="0" applyFont="1" applyAlignment="1">
      <alignment horizontal="center"/>
    </xf>
    <xf numFmtId="0" fontId="26" fillId="0" borderId="3" xfId="0" applyFont="1" applyBorder="1" applyAlignment="1">
      <alignment horizontal="center"/>
    </xf>
    <xf numFmtId="0" fontId="26" fillId="0" borderId="1" xfId="3" applyFont="1" applyFill="1" applyBorder="1"/>
    <xf numFmtId="2" fontId="20" fillId="0" borderId="3" xfId="0" applyNumberFormat="1" applyFont="1" applyBorder="1"/>
    <xf numFmtId="2" fontId="26" fillId="0" borderId="3" xfId="0" applyNumberFormat="1" applyFont="1" applyBorder="1"/>
    <xf numFmtId="0" fontId="19" fillId="0" borderId="2" xfId="0" quotePrefix="1" applyFont="1" applyBorder="1"/>
    <xf numFmtId="0" fontId="19" fillId="0" borderId="2" xfId="0" applyFont="1" applyBorder="1"/>
    <xf numFmtId="0" fontId="26" fillId="0" borderId="2" xfId="2" applyNumberFormat="1" applyFont="1" applyBorder="1" applyAlignment="1">
      <alignment horizontal="right" vertical="top" wrapText="1"/>
    </xf>
    <xf numFmtId="0" fontId="19" fillId="0" borderId="5" xfId="0" quotePrefix="1" applyFont="1" applyBorder="1"/>
    <xf numFmtId="0" fontId="19" fillId="0" borderId="5" xfId="0" applyFont="1" applyBorder="1"/>
    <xf numFmtId="2" fontId="20" fillId="0" borderId="15" xfId="0" applyNumberFormat="1" applyFont="1" applyBorder="1"/>
    <xf numFmtId="0" fontId="20" fillId="0" borderId="9" xfId="0" applyFont="1" applyBorder="1" applyAlignment="1">
      <alignment horizontal="left"/>
    </xf>
    <xf numFmtId="0" fontId="20" fillId="0" borderId="14" xfId="0" applyFont="1" applyBorder="1"/>
    <xf numFmtId="0" fontId="20" fillId="0" borderId="6" xfId="0" applyFont="1" applyBorder="1"/>
    <xf numFmtId="2" fontId="20" fillId="0" borderId="15" xfId="0" applyNumberFormat="1" applyFont="1" applyBorder="1" applyAlignment="1">
      <alignment vertical="top"/>
    </xf>
    <xf numFmtId="0" fontId="20" fillId="0" borderId="13" xfId="0" applyFont="1" applyBorder="1"/>
    <xf numFmtId="0" fontId="26" fillId="0" borderId="7" xfId="0" applyFont="1" applyBorder="1"/>
    <xf numFmtId="2" fontId="20" fillId="0" borderId="4" xfId="0" applyNumberFormat="1" applyFont="1" applyBorder="1"/>
    <xf numFmtId="0" fontId="20" fillId="0" borderId="10" xfId="0" applyFont="1" applyBorder="1" applyAlignment="1">
      <alignment horizontal="left"/>
    </xf>
    <xf numFmtId="0" fontId="20" fillId="0" borderId="11" xfId="0" applyFont="1" applyBorder="1" applyAlignment="1"/>
    <xf numFmtId="0" fontId="20" fillId="0" borderId="1" xfId="0" applyFont="1" applyBorder="1" applyAlignment="1">
      <alignment horizontal="left"/>
    </xf>
    <xf numFmtId="0" fontId="20" fillId="0" borderId="2" xfId="0" applyFont="1" applyFill="1" applyBorder="1" applyAlignment="1"/>
    <xf numFmtId="0" fontId="20" fillId="0" borderId="2" xfId="0" applyFont="1" applyBorder="1" applyAlignment="1"/>
    <xf numFmtId="0" fontId="20" fillId="0" borderId="3" xfId="0" applyFont="1" applyFill="1" applyBorder="1"/>
    <xf numFmtId="0" fontId="26" fillId="0" borderId="15" xfId="0" applyFont="1" applyBorder="1"/>
    <xf numFmtId="2" fontId="20" fillId="0" borderId="5" xfId="0" applyNumberFormat="1" applyFont="1" applyBorder="1"/>
    <xf numFmtId="1" fontId="0" fillId="0" borderId="1" xfId="0" applyNumberFormat="1" applyBorder="1"/>
    <xf numFmtId="0" fontId="26" fillId="0" borderId="3" xfId="0" applyFont="1" applyFill="1" applyBorder="1" applyAlignment="1">
      <alignment horizontal="center"/>
    </xf>
    <xf numFmtId="2" fontId="26" fillId="0" borderId="12" xfId="0" applyNumberFormat="1" applyFont="1" applyFill="1" applyBorder="1"/>
    <xf numFmtId="0" fontId="20" fillId="0" borderId="2" xfId="0" applyFont="1" applyFill="1" applyBorder="1"/>
    <xf numFmtId="0" fontId="20" fillId="0" borderId="11" xfId="0" applyFont="1" applyFill="1" applyBorder="1"/>
    <xf numFmtId="0" fontId="20" fillId="0" borderId="12" xfId="0" applyFont="1" applyFill="1" applyBorder="1"/>
    <xf numFmtId="2" fontId="20" fillId="0" borderId="3" xfId="0" applyNumberFormat="1" applyFont="1" applyFill="1" applyBorder="1"/>
    <xf numFmtId="0" fontId="20" fillId="0" borderId="0" xfId="0" applyFont="1" applyFill="1"/>
    <xf numFmtId="2" fontId="26" fillId="0" borderId="3" xfId="0" applyNumberFormat="1" applyFont="1" applyFill="1" applyBorder="1"/>
    <xf numFmtId="0" fontId="19" fillId="0" borderId="2" xfId="0" quotePrefix="1" applyFont="1" applyFill="1" applyBorder="1"/>
    <xf numFmtId="0" fontId="19" fillId="0" borderId="2" xfId="0" applyFont="1" applyFill="1" applyBorder="1"/>
    <xf numFmtId="0" fontId="26" fillId="0" borderId="0" xfId="3" applyFont="1" applyFill="1" applyBorder="1"/>
    <xf numFmtId="0" fontId="19" fillId="0" borderId="2" xfId="0" quotePrefix="1" applyFont="1" applyFill="1" applyBorder="1" applyAlignment="1">
      <alignment horizontal="center"/>
    </xf>
    <xf numFmtId="0" fontId="19" fillId="0" borderId="3" xfId="0" quotePrefix="1" applyFont="1" applyFill="1" applyBorder="1" applyAlignment="1">
      <alignment horizontal="center"/>
    </xf>
    <xf numFmtId="0" fontId="19" fillId="0" borderId="0" xfId="0" quotePrefix="1" applyFont="1" applyFill="1" applyBorder="1" applyAlignment="1">
      <alignment horizontal="center"/>
    </xf>
    <xf numFmtId="0" fontId="19" fillId="0" borderId="2" xfId="0" applyFont="1" applyFill="1" applyBorder="1" applyAlignment="1">
      <alignment horizontal="center"/>
    </xf>
    <xf numFmtId="0" fontId="19" fillId="0" borderId="3" xfId="0" applyFont="1" applyFill="1" applyBorder="1" applyAlignment="1">
      <alignment horizontal="center"/>
    </xf>
    <xf numFmtId="0" fontId="19" fillId="0" borderId="0" xfId="0" applyFont="1" applyFill="1" applyBorder="1" applyAlignment="1">
      <alignment horizontal="center"/>
    </xf>
    <xf numFmtId="0" fontId="26" fillId="0" borderId="6" xfId="0" applyFont="1" applyBorder="1"/>
    <xf numFmtId="0" fontId="20" fillId="0" borderId="15" xfId="0" applyFont="1" applyBorder="1"/>
    <xf numFmtId="0" fontId="20" fillId="0" borderId="15" xfId="0" applyFont="1" applyBorder="1" applyAlignment="1">
      <alignment vertical="top"/>
    </xf>
    <xf numFmtId="2" fontId="20" fillId="0" borderId="13" xfId="0" applyNumberFormat="1" applyFont="1" applyBorder="1" applyAlignment="1">
      <alignment vertical="top"/>
    </xf>
    <xf numFmtId="0" fontId="20" fillId="0" borderId="10" xfId="0" applyFont="1" applyBorder="1" applyAlignment="1">
      <alignment vertical="top" wrapText="1"/>
    </xf>
    <xf numFmtId="1" fontId="24" fillId="0" borderId="15" xfId="0" applyNumberFormat="1" applyFont="1" applyBorder="1"/>
    <xf numFmtId="0" fontId="26" fillId="0" borderId="2" xfId="3" applyFont="1" applyFill="1" applyBorder="1" applyAlignment="1">
      <alignment horizontal="right"/>
    </xf>
    <xf numFmtId="0" fontId="26" fillId="0" borderId="2" xfId="2" applyNumberFormat="1" applyFont="1" applyFill="1" applyBorder="1" applyAlignment="1">
      <alignment horizontal="right" vertical="top" wrapText="1"/>
    </xf>
    <xf numFmtId="0" fontId="16" fillId="0" borderId="6" xfId="0" applyFont="1" applyBorder="1" applyAlignment="1">
      <alignment vertical="top" wrapText="1"/>
    </xf>
    <xf numFmtId="0" fontId="16" fillId="0" borderId="14" xfId="0" applyFont="1" applyBorder="1" applyAlignment="1">
      <alignment vertical="top" wrapText="1"/>
    </xf>
    <xf numFmtId="0" fontId="17" fillId="0" borderId="5" xfId="0" applyFont="1" applyBorder="1" applyAlignment="1">
      <alignment horizontal="left" vertical="top"/>
    </xf>
    <xf numFmtId="0" fontId="17" fillId="0" borderId="4" xfId="0" applyFont="1" applyBorder="1" applyAlignment="1">
      <alignment horizontal="left" vertical="top"/>
    </xf>
    <xf numFmtId="0" fontId="19" fillId="0" borderId="10" xfId="0" applyFont="1" applyBorder="1" applyAlignment="1">
      <alignment horizontal="left" vertical="top" wrapText="1"/>
    </xf>
    <xf numFmtId="0" fontId="19" fillId="0" borderId="8" xfId="0" applyFont="1" applyBorder="1" applyAlignment="1">
      <alignment horizontal="left" vertical="top" wrapText="1"/>
    </xf>
    <xf numFmtId="0" fontId="19" fillId="0" borderId="11" xfId="0" applyFont="1" applyBorder="1" applyAlignment="1">
      <alignment horizontal="left" vertical="top" wrapText="1"/>
    </xf>
    <xf numFmtId="0" fontId="19" fillId="0" borderId="5" xfId="0" applyFont="1" applyBorder="1" applyAlignment="1">
      <alignment horizontal="left" vertical="top" wrapText="1"/>
    </xf>
    <xf numFmtId="0" fontId="19" fillId="0" borderId="12" xfId="0" applyFont="1" applyBorder="1" applyAlignment="1">
      <alignment horizontal="left" vertical="top" wrapText="1"/>
    </xf>
    <xf numFmtId="0" fontId="19" fillId="0" borderId="7" xfId="0" applyFont="1" applyBorder="1" applyAlignment="1">
      <alignment horizontal="left" vertical="top" wrapText="1"/>
    </xf>
    <xf numFmtId="0" fontId="16" fillId="0" borderId="2" xfId="0" applyFont="1" applyBorder="1" applyAlignment="1">
      <alignment vertical="top" wrapText="1"/>
    </xf>
    <xf numFmtId="0" fontId="20" fillId="0" borderId="1" xfId="0" applyFont="1" applyBorder="1" applyAlignment="1">
      <alignment vertical="top" wrapText="1"/>
    </xf>
    <xf numFmtId="0" fontId="17" fillId="0" borderId="6" xfId="0" applyFont="1" applyBorder="1" applyAlignment="1">
      <alignment vertical="top" wrapText="1"/>
    </xf>
    <xf numFmtId="0" fontId="20" fillId="0" borderId="14" xfId="0" applyFont="1" applyBorder="1" applyAlignment="1">
      <alignment vertical="top" wrapText="1"/>
    </xf>
    <xf numFmtId="0" fontId="17" fillId="0" borderId="6" xfId="0" applyFont="1" applyBorder="1" applyAlignment="1">
      <alignment horizontal="center" vertical="top" wrapText="1"/>
    </xf>
    <xf numFmtId="0" fontId="17" fillId="0" borderId="14" xfId="0" applyFont="1" applyBorder="1" applyAlignment="1">
      <alignment horizontal="center" vertical="top" wrapText="1"/>
    </xf>
    <xf numFmtId="0" fontId="16" fillId="0" borderId="6" xfId="0" applyFont="1" applyBorder="1" applyAlignment="1">
      <alignment horizontal="center" vertical="top"/>
    </xf>
    <xf numFmtId="0" fontId="16" fillId="0" borderId="14" xfId="0" applyFont="1" applyBorder="1" applyAlignment="1">
      <alignment horizontal="center" vertical="top"/>
    </xf>
    <xf numFmtId="0" fontId="17" fillId="0" borderId="14" xfId="0" applyFont="1" applyBorder="1" applyAlignment="1">
      <alignment vertical="top" wrapText="1"/>
    </xf>
    <xf numFmtId="0" fontId="17" fillId="0" borderId="5" xfId="0" applyFont="1" applyBorder="1" applyAlignment="1">
      <alignment vertical="top" wrapText="1"/>
    </xf>
    <xf numFmtId="0" fontId="20" fillId="0" borderId="8" xfId="0" applyFont="1" applyBorder="1" applyAlignment="1">
      <alignment vertical="top" wrapText="1"/>
    </xf>
    <xf numFmtId="0" fontId="16" fillId="0" borderId="15" xfId="0" applyFont="1" applyBorder="1" applyAlignment="1">
      <alignment vertical="top" wrapText="1"/>
    </xf>
    <xf numFmtId="0" fontId="20" fillId="0" borderId="15" xfId="0" applyFont="1" applyBorder="1" applyAlignment="1">
      <alignment vertical="top" wrapText="1"/>
    </xf>
    <xf numFmtId="0" fontId="19" fillId="0" borderId="6" xfId="0"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7" fillId="0" borderId="15" xfId="0" applyFont="1" applyBorder="1" applyAlignment="1">
      <alignment vertical="top" wrapText="1"/>
    </xf>
    <xf numFmtId="0" fontId="16" fillId="0" borderId="6" xfId="0" applyFont="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2" fillId="0" borderId="6" xfId="0" applyFont="1" applyFill="1" applyBorder="1" applyAlignment="1">
      <alignment horizontal="left"/>
    </xf>
    <xf numFmtId="0" fontId="12" fillId="0" borderId="13" xfId="0" applyFont="1" applyFill="1" applyBorder="1" applyAlignment="1">
      <alignment horizontal="left"/>
    </xf>
    <xf numFmtId="0" fontId="12" fillId="0" borderId="14" xfId="0" applyFont="1" applyFill="1" applyBorder="1" applyAlignment="1">
      <alignment horizontal="left"/>
    </xf>
    <xf numFmtId="0" fontId="16" fillId="0" borderId="13" xfId="0" applyFont="1" applyBorder="1" applyAlignment="1">
      <alignment horizontal="center" vertical="top"/>
    </xf>
    <xf numFmtId="0" fontId="17" fillId="0" borderId="13" xfId="0" applyFont="1" applyBorder="1" applyAlignment="1">
      <alignment vertical="top" wrapText="1"/>
    </xf>
    <xf numFmtId="0" fontId="17" fillId="0" borderId="6"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6" fillId="0" borderId="15" xfId="0" applyFont="1" applyBorder="1" applyAlignment="1">
      <alignment vertical="top"/>
    </xf>
    <xf numFmtId="0" fontId="16" fillId="0" borderId="15" xfId="0" applyFont="1" applyBorder="1" applyAlignment="1">
      <alignment horizontal="left" vertical="top" wrapText="1"/>
    </xf>
    <xf numFmtId="0" fontId="16" fillId="0" borderId="5" xfId="0" applyFont="1" applyBorder="1" applyAlignment="1">
      <alignment vertical="top" wrapText="1"/>
    </xf>
    <xf numFmtId="0" fontId="16" fillId="0" borderId="8" xfId="0" applyFont="1" applyBorder="1" applyAlignment="1">
      <alignment vertical="top" wrapText="1"/>
    </xf>
    <xf numFmtId="0" fontId="16" fillId="0" borderId="11" xfId="0" applyFont="1" applyBorder="1" applyAlignment="1">
      <alignment vertical="top" wrapText="1"/>
    </xf>
    <xf numFmtId="0" fontId="16" fillId="0" borderId="10" xfId="0" applyFont="1" applyBorder="1" applyAlignment="1">
      <alignmen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6" xfId="0" applyFont="1" applyBorder="1" applyAlignment="1">
      <alignment horizontal="center"/>
    </xf>
    <xf numFmtId="0" fontId="12" fillId="0" borderId="14" xfId="0" applyFont="1" applyBorder="1" applyAlignment="1">
      <alignment horizontal="center"/>
    </xf>
    <xf numFmtId="0" fontId="17" fillId="0" borderId="2" xfId="0" applyFont="1" applyBorder="1" applyAlignment="1">
      <alignment vertical="top" wrapText="1"/>
    </xf>
    <xf numFmtId="0" fontId="20" fillId="0" borderId="10" xfId="0" applyFont="1" applyBorder="1" applyAlignment="1">
      <alignment vertical="top" wrapText="1"/>
    </xf>
    <xf numFmtId="0" fontId="12" fillId="0" borderId="0" xfId="0" applyFont="1" applyBorder="1" applyAlignment="1">
      <alignment horizontal="center"/>
    </xf>
    <xf numFmtId="0" fontId="12" fillId="0" borderId="0" xfId="0" applyFont="1" applyBorder="1" applyAlignment="1">
      <alignment horizontal="center" vertical="top"/>
    </xf>
    <xf numFmtId="0" fontId="12" fillId="0" borderId="13" xfId="0" applyFont="1" applyBorder="1" applyAlignment="1">
      <alignment horizontal="left" vertical="top"/>
    </xf>
    <xf numFmtId="0" fontId="12" fillId="0" borderId="14" xfId="0" applyFont="1" applyBorder="1" applyAlignment="1">
      <alignment horizontal="left" vertical="top"/>
    </xf>
    <xf numFmtId="0" fontId="12" fillId="0" borderId="6" xfId="0" applyFont="1" applyBorder="1" applyAlignment="1">
      <alignment horizontal="left" vertical="top" wrapText="1"/>
    </xf>
    <xf numFmtId="0" fontId="12" fillId="0" borderId="6" xfId="0" applyFont="1" applyBorder="1" applyAlignment="1">
      <alignment horizontal="left" vertical="top"/>
    </xf>
    <xf numFmtId="2" fontId="20" fillId="0" borderId="6" xfId="0" quotePrefix="1" applyNumberFormat="1" applyFont="1" applyBorder="1" applyAlignment="1">
      <alignment horizontal="center"/>
    </xf>
    <xf numFmtId="2" fontId="20" fillId="0" borderId="14" xfId="0" quotePrefix="1" applyNumberFormat="1" applyFont="1" applyBorder="1" applyAlignment="1">
      <alignment horizontal="center"/>
    </xf>
    <xf numFmtId="0" fontId="19" fillId="0" borderId="6" xfId="0" applyFont="1" applyBorder="1" applyAlignment="1">
      <alignment horizontal="center"/>
    </xf>
    <xf numFmtId="0" fontId="19" fillId="0" borderId="13" xfId="0" applyFont="1" applyBorder="1" applyAlignment="1">
      <alignment horizontal="center"/>
    </xf>
    <xf numFmtId="0" fontId="19" fillId="0" borderId="5" xfId="0" applyFont="1" applyBorder="1" applyAlignment="1">
      <alignment horizontal="center"/>
    </xf>
    <xf numFmtId="0" fontId="19" fillId="0" borderId="4" xfId="0" applyFont="1" applyBorder="1" applyAlignment="1">
      <alignment horizontal="center"/>
    </xf>
    <xf numFmtId="0" fontId="19" fillId="0" borderId="14" xfId="0" applyFont="1" applyBorder="1" applyAlignment="1">
      <alignment horizontal="center"/>
    </xf>
    <xf numFmtId="0" fontId="26" fillId="0" borderId="6" xfId="0" applyFont="1" applyBorder="1" applyAlignment="1">
      <alignment vertical="top" wrapText="1"/>
    </xf>
    <xf numFmtId="0" fontId="26" fillId="0" borderId="13" xfId="0" applyFont="1" applyBorder="1" applyAlignment="1">
      <alignment vertical="top" wrapText="1"/>
    </xf>
    <xf numFmtId="0" fontId="20" fillId="0" borderId="13" xfId="0" applyFont="1" applyBorder="1" applyAlignment="1">
      <alignment vertical="top" wrapText="1"/>
    </xf>
    <xf numFmtId="0" fontId="7" fillId="0" borderId="6"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2" fillId="0" borderId="2" xfId="0" quotePrefix="1" applyFont="1" applyBorder="1" applyAlignment="1">
      <alignment horizontal="center"/>
    </xf>
    <xf numFmtId="0" fontId="2" fillId="0" borderId="0" xfId="0" quotePrefix="1" applyFont="1" applyBorder="1" applyAlignment="1">
      <alignment horizontal="center"/>
    </xf>
    <xf numFmtId="0" fontId="2" fillId="0" borderId="1" xfId="0" quotePrefix="1" applyFont="1" applyBorder="1" applyAlignment="1">
      <alignment horizontal="center"/>
    </xf>
    <xf numFmtId="0" fontId="2" fillId="0" borderId="6" xfId="0" applyFont="1" applyBorder="1" applyAlignment="1">
      <alignment vertical="top" wrapText="1"/>
    </xf>
    <xf numFmtId="0" fontId="2" fillId="0" borderId="14" xfId="0" applyFont="1" applyBorder="1" applyAlignment="1">
      <alignment vertical="top" wrapText="1"/>
    </xf>
    <xf numFmtId="0" fontId="7" fillId="0" borderId="11" xfId="0" applyFont="1" applyBorder="1" applyAlignment="1">
      <alignment vertical="top" wrapText="1"/>
    </xf>
    <xf numFmtId="0" fontId="11" fillId="0" borderId="10" xfId="0" applyFont="1" applyBorder="1" applyAlignment="1">
      <alignment vertical="top" wrapText="1"/>
    </xf>
    <xf numFmtId="0" fontId="4" fillId="0" borderId="0" xfId="0" applyFont="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horizontal="left" vertical="top"/>
    </xf>
    <xf numFmtId="0" fontId="3" fillId="0" borderId="14" xfId="0" applyFont="1" applyBorder="1" applyAlignment="1">
      <alignment horizontal="left" vertical="top"/>
    </xf>
    <xf numFmtId="0" fontId="2" fillId="0" borderId="11" xfId="0" applyFont="1" applyBorder="1" applyAlignment="1">
      <alignment vertical="top" wrapText="1"/>
    </xf>
    <xf numFmtId="0" fontId="2" fillId="0" borderId="10" xfId="0" applyFont="1" applyBorder="1" applyAlignment="1">
      <alignment vertical="top" wrapText="1"/>
    </xf>
    <xf numFmtId="0" fontId="2" fillId="0" borderId="5" xfId="0" applyFont="1" applyBorder="1" applyAlignment="1">
      <alignment vertical="top" wrapText="1"/>
    </xf>
    <xf numFmtId="0" fontId="2" fillId="0" borderId="8" xfId="0" applyFont="1" applyBorder="1" applyAlignment="1">
      <alignment vertical="top" wrapText="1"/>
    </xf>
    <xf numFmtId="0" fontId="7" fillId="0" borderId="5"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0" fontId="7" fillId="0" borderId="10" xfId="0"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xf>
    <xf numFmtId="0" fontId="3" fillId="0" borderId="5" xfId="0" applyFont="1" applyBorder="1" applyAlignment="1">
      <alignment vertical="top" wrapText="1"/>
    </xf>
    <xf numFmtId="0" fontId="3" fillId="0" borderId="8" xfId="0" applyFont="1" applyBorder="1" applyAlignment="1">
      <alignmen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3" fillId="0" borderId="2" xfId="0" applyFont="1" applyBorder="1" applyAlignment="1">
      <alignment vertical="top" wrapText="1"/>
    </xf>
    <xf numFmtId="0" fontId="3" fillId="0" borderId="1" xfId="0" applyFont="1" applyBorder="1" applyAlignment="1">
      <alignment vertical="top" wrapText="1"/>
    </xf>
    <xf numFmtId="0" fontId="0" fillId="0" borderId="0" xfId="0" applyAlignment="1">
      <alignment vertical="top" wrapText="1"/>
    </xf>
    <xf numFmtId="0" fontId="7" fillId="0" borderId="9" xfId="0" applyFont="1" applyBorder="1" applyAlignment="1">
      <alignment horizontal="center"/>
    </xf>
    <xf numFmtId="0" fontId="7" fillId="0" borderId="11" xfId="0" applyFont="1" applyBorder="1" applyAlignment="1">
      <alignment horizontal="center" wrapText="1"/>
    </xf>
    <xf numFmtId="0" fontId="8" fillId="0" borderId="9" xfId="0" applyFont="1" applyBorder="1" applyAlignment="1">
      <alignment horizontal="center"/>
    </xf>
    <xf numFmtId="0" fontId="8" fillId="0" borderId="10"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8" fillId="0" borderId="8" xfId="0" applyFont="1" applyBorder="1" applyAlignment="1">
      <alignment horizontal="center"/>
    </xf>
    <xf numFmtId="0" fontId="7" fillId="0" borderId="0" xfId="0" applyFont="1" applyBorder="1" applyAlignment="1">
      <alignment horizontal="center"/>
    </xf>
    <xf numFmtId="0" fontId="4" fillId="0" borderId="0" xfId="0" applyFont="1" applyAlignment="1">
      <alignment horizontal="left" vertical="top" wrapText="1"/>
    </xf>
  </cellXfs>
  <cellStyles count="4">
    <cellStyle name="Comma" xfId="2" builtinId="3"/>
    <cellStyle name="Normal" xfId="0" builtinId="0"/>
    <cellStyle name="Normal 2" xfId="1"/>
    <cellStyle name="Normal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476250</xdr:colOff>
      <xdr:row>69</xdr:row>
      <xdr:rowOff>542925</xdr:rowOff>
    </xdr:from>
    <xdr:to>
      <xdr:col>10</xdr:col>
      <xdr:colOff>333375</xdr:colOff>
      <xdr:row>71</xdr:row>
      <xdr:rowOff>238125</xdr:rowOff>
    </xdr:to>
    <xdr:sp macro="" textlink="">
      <xdr:nvSpPr>
        <xdr:cNvPr id="1038" name="WordArt 14"/>
        <xdr:cNvSpPr>
          <a:spLocks noChangeArrowheads="1" noChangeShapeType="1" noTextEdit="1"/>
        </xdr:cNvSpPr>
      </xdr:nvSpPr>
      <xdr:spPr bwMode="auto">
        <a:xfrm>
          <a:off x="2314575" y="28460700"/>
          <a:ext cx="4352925" cy="1362075"/>
        </a:xfrm>
        <a:prstGeom prst="rect">
          <a:avLst/>
        </a:prstGeom>
      </xdr:spPr>
      <xdr:txBody>
        <a:bodyPr wrap="none" fromWordArt="1">
          <a:prstTxWarp prst="textSlantUp">
            <a:avLst>
              <a:gd name="adj" fmla="val 71431"/>
            </a:avLst>
          </a:prstTxWarp>
        </a:bodyPr>
        <a:lstStyle/>
        <a:p>
          <a:pPr algn="ctr" rtl="0"/>
          <a:r>
            <a:rPr lang="en-US" sz="800" kern="10" spc="0">
              <a:ln w="0" cap="rnd">
                <a:solidFill>
                  <a:srgbClr val="000000"/>
                </a:solidFill>
                <a:prstDash val="sysDot"/>
                <a:round/>
                <a:headEnd/>
                <a:tailEnd/>
              </a:ln>
              <a:solidFill>
                <a:srgbClr val="000000"/>
              </a:solidFill>
              <a:effectLst/>
              <a:latin typeface="Roman"/>
            </a:rPr>
            <a:t>NOT  APPLICABLE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173285</xdr:colOff>
      <xdr:row>54</xdr:row>
      <xdr:rowOff>66094</xdr:rowOff>
    </xdr:from>
    <xdr:ext cx="2346219" cy="468013"/>
    <xdr:sp macro="" textlink="">
      <xdr:nvSpPr>
        <xdr:cNvPr id="3" name="Rectangle 2"/>
        <xdr:cNvSpPr/>
      </xdr:nvSpPr>
      <xdr:spPr>
        <a:xfrm rot="19992542">
          <a:off x="5869235" y="9524419"/>
          <a:ext cx="2346219" cy="468013"/>
        </a:xfrm>
        <a:prstGeom prst="rect">
          <a:avLst/>
        </a:prstGeom>
        <a:noFill/>
      </xdr:spPr>
      <xdr:txBody>
        <a:bodyPr wrap="square" lIns="91440" tIns="45720" rIns="91440" bIns="45720">
          <a:spAutoFit/>
        </a:bodyPr>
        <a:lstStyle/>
        <a:p>
          <a:pPr algn="ctr"/>
          <a:r>
            <a:rPr lang="en-US" sz="2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NOT APPLICABLE</a:t>
          </a:r>
        </a:p>
      </xdr:txBody>
    </xdr:sp>
    <xdr:clientData/>
  </xdr:oneCellAnchor>
  <xdr:oneCellAnchor>
    <xdr:from>
      <xdr:col>3</xdr:col>
      <xdr:colOff>504992</xdr:colOff>
      <xdr:row>28</xdr:row>
      <xdr:rowOff>88953</xdr:rowOff>
    </xdr:from>
    <xdr:ext cx="5848924" cy="530658"/>
    <xdr:sp macro="" textlink="">
      <xdr:nvSpPr>
        <xdr:cNvPr id="4" name="Rectangle 3"/>
        <xdr:cNvSpPr/>
      </xdr:nvSpPr>
      <xdr:spPr>
        <a:xfrm rot="20068583">
          <a:off x="3124367" y="4356153"/>
          <a:ext cx="5848924" cy="530658"/>
        </a:xfrm>
        <a:prstGeom prst="rect">
          <a:avLst/>
        </a:prstGeom>
        <a:noFill/>
      </xdr:spPr>
      <xdr:txBody>
        <a:bodyPr wrap="square" lIns="91440" tIns="45720" rIns="91440" bIns="45720">
          <a:spAutoFit/>
        </a:bodyPr>
        <a:lstStyle/>
        <a:p>
          <a:pPr algn="ctr"/>
          <a:r>
            <a:rPr lang="en-US"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NOT</a:t>
          </a:r>
          <a:r>
            <a:rPr lang="en-US" sz="28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APPLICABLE</a:t>
          </a:r>
          <a:endParaRPr lang="en-US"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0</xdr:colOff>
      <xdr:row>27</xdr:row>
      <xdr:rowOff>47625</xdr:rowOff>
    </xdr:from>
    <xdr:to>
      <xdr:col>10</xdr:col>
      <xdr:colOff>57150</xdr:colOff>
      <xdr:row>34</xdr:row>
      <xdr:rowOff>38100</xdr:rowOff>
    </xdr:to>
    <xdr:sp macro="" textlink="">
      <xdr:nvSpPr>
        <xdr:cNvPr id="4097" name="WordArt 1"/>
        <xdr:cNvSpPr>
          <a:spLocks noChangeArrowheads="1" noChangeShapeType="1" noTextEdit="1"/>
        </xdr:cNvSpPr>
      </xdr:nvSpPr>
      <xdr:spPr bwMode="auto">
        <a:xfrm>
          <a:off x="2400300" y="6505575"/>
          <a:ext cx="3343275" cy="2571750"/>
        </a:xfrm>
        <a:prstGeom prst="rect">
          <a:avLst/>
        </a:prstGeom>
      </xdr:spPr>
      <xdr:txBody>
        <a:bodyPr wrap="none" fromWordArt="1">
          <a:prstTxWarp prst="textSlantUp">
            <a:avLst>
              <a:gd name="adj" fmla="val 68588"/>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twoCellAnchor>
    <xdr:from>
      <xdr:col>5</xdr:col>
      <xdr:colOff>485775</xdr:colOff>
      <xdr:row>38</xdr:row>
      <xdr:rowOff>66675</xdr:rowOff>
    </xdr:from>
    <xdr:to>
      <xdr:col>9</xdr:col>
      <xdr:colOff>1314450</xdr:colOff>
      <xdr:row>50</xdr:row>
      <xdr:rowOff>76200</xdr:rowOff>
    </xdr:to>
    <xdr:sp macro="" textlink="">
      <xdr:nvSpPr>
        <xdr:cNvPr id="4099" name="WordArt 3"/>
        <xdr:cNvSpPr>
          <a:spLocks noChangeArrowheads="1" noChangeShapeType="1" noTextEdit="1"/>
        </xdr:cNvSpPr>
      </xdr:nvSpPr>
      <xdr:spPr bwMode="auto">
        <a:xfrm>
          <a:off x="2886075" y="10696575"/>
          <a:ext cx="2800350" cy="5038725"/>
        </a:xfrm>
        <a:prstGeom prst="rect">
          <a:avLst/>
        </a:prstGeom>
      </xdr:spPr>
      <xdr:txBody>
        <a:bodyPr wrap="none" fromWordArt="1">
          <a:prstTxWarp prst="textSlantUp">
            <a:avLst>
              <a:gd name="adj" fmla="val 71431"/>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twoCellAnchor>
    <xdr:from>
      <xdr:col>4</xdr:col>
      <xdr:colOff>152400</xdr:colOff>
      <xdr:row>56</xdr:row>
      <xdr:rowOff>314325</xdr:rowOff>
    </xdr:from>
    <xdr:to>
      <xdr:col>9</xdr:col>
      <xdr:colOff>1238250</xdr:colOff>
      <xdr:row>62</xdr:row>
      <xdr:rowOff>552450</xdr:rowOff>
    </xdr:to>
    <xdr:sp macro="" textlink="">
      <xdr:nvSpPr>
        <xdr:cNvPr id="4100" name="WordArt 4"/>
        <xdr:cNvSpPr>
          <a:spLocks noChangeArrowheads="1" noChangeShapeType="1" noTextEdit="1"/>
        </xdr:cNvSpPr>
      </xdr:nvSpPr>
      <xdr:spPr bwMode="auto">
        <a:xfrm>
          <a:off x="2057400" y="17668875"/>
          <a:ext cx="3629025" cy="4048125"/>
        </a:xfrm>
        <a:prstGeom prst="rect">
          <a:avLst/>
        </a:prstGeom>
      </xdr:spPr>
      <xdr:txBody>
        <a:bodyPr wrap="none" fromWordArt="1">
          <a:prstTxWarp prst="textSlantUp">
            <a:avLst>
              <a:gd name="adj" fmla="val 71431"/>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82"/>
  <sheetViews>
    <sheetView tabSelected="1" view="pageLayout" zoomScaleSheetLayoutView="115" workbookViewId="0">
      <selection activeCell="G7" sqref="G7:H7"/>
    </sheetView>
  </sheetViews>
  <sheetFormatPr defaultRowHeight="12.75"/>
  <cols>
    <col min="1" max="1" width="5.140625" style="109" customWidth="1"/>
    <col min="2" max="2" width="5.85546875" style="109" customWidth="1"/>
    <col min="3" max="3" width="1.85546875" style="108" customWidth="1"/>
    <col min="4" max="4" width="15.42578125" style="108" customWidth="1"/>
    <col min="5" max="5" width="12.28515625" style="108" customWidth="1"/>
    <col min="6" max="6" width="10.140625" style="108" customWidth="1"/>
    <col min="7" max="7" width="12.85546875" style="108" customWidth="1"/>
    <col min="8" max="8" width="11.5703125" style="108" customWidth="1"/>
    <col min="9" max="9" width="10.5703125" style="108" customWidth="1"/>
    <col min="10" max="10" width="10.7109375" style="108" customWidth="1"/>
    <col min="11" max="11" width="11.7109375" style="108" customWidth="1"/>
    <col min="12" max="12" width="0.5703125" style="108" customWidth="1"/>
    <col min="13" max="13" width="9.140625" style="108"/>
    <col min="14" max="14" width="9.5703125" style="108" bestFit="1" customWidth="1"/>
    <col min="15" max="16384" width="9.140625" style="108"/>
  </cols>
  <sheetData>
    <row r="2" spans="2:12">
      <c r="B2" s="109" t="s">
        <v>63</v>
      </c>
      <c r="D2" s="110" t="s">
        <v>64</v>
      </c>
    </row>
    <row r="4" spans="2:12" ht="27.75" customHeight="1">
      <c r="B4" s="314" t="s">
        <v>817</v>
      </c>
      <c r="C4" s="315"/>
      <c r="D4" s="315"/>
      <c r="E4" s="315"/>
      <c r="F4" s="315"/>
      <c r="G4" s="315"/>
      <c r="H4" s="315"/>
      <c r="I4" s="315"/>
      <c r="J4" s="315"/>
      <c r="K4" s="316"/>
      <c r="L4" s="111"/>
    </row>
    <row r="5" spans="2:12" ht="29.25" customHeight="1">
      <c r="B5" s="314" t="s">
        <v>818</v>
      </c>
      <c r="C5" s="315"/>
      <c r="D5" s="315"/>
      <c r="E5" s="315"/>
      <c r="F5" s="315"/>
      <c r="G5" s="315"/>
      <c r="H5" s="315"/>
      <c r="I5" s="315"/>
      <c r="J5" s="315"/>
      <c r="K5" s="316"/>
      <c r="L5" s="111"/>
    </row>
    <row r="6" spans="2:12" ht="27" customHeight="1">
      <c r="B6" s="317" t="s">
        <v>856</v>
      </c>
      <c r="C6" s="318"/>
      <c r="D6" s="318"/>
      <c r="E6" s="318"/>
      <c r="F6" s="318"/>
      <c r="G6" s="318"/>
      <c r="H6" s="318"/>
      <c r="I6" s="318"/>
      <c r="J6" s="318"/>
      <c r="K6" s="319"/>
      <c r="L6" s="111"/>
    </row>
    <row r="7" spans="2:12" ht="60" customHeight="1">
      <c r="B7" s="299" t="s">
        <v>215</v>
      </c>
      <c r="C7" s="321"/>
      <c r="D7" s="305"/>
      <c r="E7" s="322" t="s">
        <v>66</v>
      </c>
      <c r="F7" s="323"/>
      <c r="G7" s="322" t="s">
        <v>216</v>
      </c>
      <c r="H7" s="323"/>
      <c r="I7" s="324" t="s">
        <v>67</v>
      </c>
      <c r="J7" s="324"/>
      <c r="K7" s="324"/>
      <c r="L7" s="112"/>
    </row>
    <row r="8" spans="2:12" ht="45.75" customHeight="1">
      <c r="B8" s="308" t="s">
        <v>151</v>
      </c>
      <c r="C8" s="308"/>
      <c r="D8" s="308"/>
      <c r="E8" s="303" t="s">
        <v>42</v>
      </c>
      <c r="F8" s="304"/>
      <c r="G8" s="303" t="s">
        <v>42</v>
      </c>
      <c r="H8" s="304"/>
      <c r="I8" s="303" t="s">
        <v>42</v>
      </c>
      <c r="J8" s="320"/>
      <c r="K8" s="304"/>
      <c r="L8" s="113"/>
    </row>
    <row r="9" spans="2:12" ht="30" customHeight="1">
      <c r="B9" s="325" t="s">
        <v>65</v>
      </c>
      <c r="C9" s="325"/>
      <c r="D9" s="325"/>
      <c r="E9" s="303" t="s">
        <v>42</v>
      </c>
      <c r="F9" s="304"/>
      <c r="G9" s="303" t="s">
        <v>42</v>
      </c>
      <c r="H9" s="304"/>
      <c r="I9" s="303" t="s">
        <v>42</v>
      </c>
      <c r="J9" s="320"/>
      <c r="K9" s="304"/>
      <c r="L9" s="113"/>
    </row>
    <row r="10" spans="2:12" ht="26.25" customHeight="1">
      <c r="B10" s="308" t="s">
        <v>4</v>
      </c>
      <c r="C10" s="308"/>
      <c r="D10" s="308"/>
      <c r="E10" s="303" t="s">
        <v>42</v>
      </c>
      <c r="F10" s="304"/>
      <c r="G10" s="303" t="s">
        <v>42</v>
      </c>
      <c r="H10" s="304"/>
      <c r="I10" s="303" t="s">
        <v>42</v>
      </c>
      <c r="J10" s="320"/>
      <c r="K10" s="304"/>
      <c r="L10" s="113"/>
    </row>
    <row r="11" spans="2:12" ht="56.25" customHeight="1">
      <c r="B11" s="308" t="s">
        <v>68</v>
      </c>
      <c r="C11" s="308"/>
      <c r="D11" s="308"/>
      <c r="E11" s="308" t="s">
        <v>69</v>
      </c>
      <c r="F11" s="308"/>
      <c r="G11" s="308" t="s">
        <v>70</v>
      </c>
      <c r="H11" s="308"/>
      <c r="I11" s="326" t="s">
        <v>71</v>
      </c>
      <c r="J11" s="326"/>
      <c r="K11" s="326"/>
      <c r="L11" s="112"/>
    </row>
    <row r="12" spans="2:12" ht="39.75" customHeight="1">
      <c r="B12" s="308" t="s">
        <v>72</v>
      </c>
      <c r="C12" s="308"/>
      <c r="D12" s="308"/>
      <c r="E12" s="303" t="s">
        <v>42</v>
      </c>
      <c r="F12" s="304"/>
      <c r="G12" s="303" t="s">
        <v>42</v>
      </c>
      <c r="H12" s="304"/>
      <c r="I12" s="303" t="s">
        <v>42</v>
      </c>
      <c r="J12" s="320"/>
      <c r="K12" s="304"/>
      <c r="L12" s="113"/>
    </row>
    <row r="13" spans="2:12" ht="27.75" customHeight="1">
      <c r="B13" s="325" t="s">
        <v>65</v>
      </c>
      <c r="C13" s="325"/>
      <c r="D13" s="325"/>
      <c r="E13" s="303" t="s">
        <v>42</v>
      </c>
      <c r="F13" s="304"/>
      <c r="G13" s="303" t="s">
        <v>42</v>
      </c>
      <c r="H13" s="304"/>
      <c r="I13" s="303" t="s">
        <v>42</v>
      </c>
      <c r="J13" s="320"/>
      <c r="K13" s="304"/>
      <c r="L13" s="113"/>
    </row>
    <row r="14" spans="2:12" ht="24" customHeight="1">
      <c r="B14" s="313" t="s">
        <v>4</v>
      </c>
      <c r="C14" s="313"/>
      <c r="D14" s="313"/>
      <c r="E14" s="303" t="s">
        <v>42</v>
      </c>
      <c r="F14" s="304"/>
      <c r="G14" s="303" t="s">
        <v>42</v>
      </c>
      <c r="H14" s="304"/>
      <c r="I14" s="303" t="s">
        <v>42</v>
      </c>
      <c r="J14" s="320"/>
      <c r="K14" s="304"/>
      <c r="L14" s="113"/>
    </row>
    <row r="15" spans="2:12" ht="45.75" customHeight="1">
      <c r="B15" s="308" t="s">
        <v>73</v>
      </c>
      <c r="C15" s="308"/>
      <c r="D15" s="308"/>
      <c r="E15" s="308" t="s">
        <v>74</v>
      </c>
      <c r="F15" s="308"/>
      <c r="G15" s="308" t="s">
        <v>218</v>
      </c>
      <c r="H15" s="308"/>
      <c r="I15" s="326" t="s">
        <v>217</v>
      </c>
      <c r="J15" s="326"/>
      <c r="K15" s="326"/>
      <c r="L15" s="112"/>
    </row>
    <row r="16" spans="2:12" ht="40.5" customHeight="1">
      <c r="B16" s="308" t="s">
        <v>75</v>
      </c>
      <c r="C16" s="308"/>
      <c r="D16" s="308"/>
      <c r="E16" s="303" t="s">
        <v>42</v>
      </c>
      <c r="F16" s="304"/>
      <c r="G16" s="303" t="s">
        <v>42</v>
      </c>
      <c r="H16" s="304"/>
      <c r="I16" s="303" t="s">
        <v>42</v>
      </c>
      <c r="J16" s="320"/>
      <c r="K16" s="304"/>
      <c r="L16" s="114"/>
    </row>
    <row r="17" spans="1:12" ht="30" customHeight="1">
      <c r="B17" s="325" t="s">
        <v>65</v>
      </c>
      <c r="C17" s="325"/>
      <c r="D17" s="325"/>
      <c r="E17" s="303" t="s">
        <v>42</v>
      </c>
      <c r="F17" s="304"/>
      <c r="G17" s="303" t="s">
        <v>42</v>
      </c>
      <c r="H17" s="304"/>
      <c r="I17" s="303" t="s">
        <v>42</v>
      </c>
      <c r="J17" s="320"/>
      <c r="K17" s="304"/>
      <c r="L17" s="114"/>
    </row>
    <row r="18" spans="1:12" ht="19.5" customHeight="1">
      <c r="B18" s="313" t="s">
        <v>4</v>
      </c>
      <c r="C18" s="313"/>
      <c r="D18" s="313"/>
      <c r="E18" s="303" t="s">
        <v>42</v>
      </c>
      <c r="F18" s="304"/>
      <c r="G18" s="303" t="s">
        <v>42</v>
      </c>
      <c r="H18" s="304"/>
      <c r="I18" s="303" t="s">
        <v>42</v>
      </c>
      <c r="J18" s="320"/>
      <c r="K18" s="304"/>
      <c r="L18" s="114"/>
    </row>
    <row r="19" spans="1:12" ht="93" customHeight="1">
      <c r="B19" s="313" t="s">
        <v>819</v>
      </c>
      <c r="C19" s="313"/>
      <c r="D19" s="313"/>
      <c r="E19" s="303" t="s">
        <v>42</v>
      </c>
      <c r="F19" s="304"/>
      <c r="G19" s="303" t="s">
        <v>42</v>
      </c>
      <c r="H19" s="304"/>
      <c r="I19" s="303" t="s">
        <v>42</v>
      </c>
      <c r="J19" s="320"/>
      <c r="K19" s="304"/>
      <c r="L19" s="114"/>
    </row>
    <row r="20" spans="1:12" ht="21" customHeight="1">
      <c r="B20" s="310" t="s">
        <v>820</v>
      </c>
      <c r="C20" s="311"/>
      <c r="D20" s="311"/>
      <c r="E20" s="311"/>
      <c r="F20" s="311"/>
      <c r="G20" s="311"/>
      <c r="H20" s="311"/>
      <c r="I20" s="311"/>
      <c r="J20" s="311"/>
      <c r="K20" s="312"/>
      <c r="L20" s="114"/>
    </row>
    <row r="21" spans="1:12" ht="49.5" customHeight="1">
      <c r="A21" s="115"/>
      <c r="B21" s="291" t="s">
        <v>81</v>
      </c>
      <c r="C21" s="293" t="s">
        <v>76</v>
      </c>
      <c r="D21" s="291"/>
      <c r="E21" s="295" t="s">
        <v>77</v>
      </c>
      <c r="F21" s="295" t="s">
        <v>78</v>
      </c>
      <c r="G21" s="295" t="s">
        <v>79</v>
      </c>
      <c r="H21" s="293" t="s">
        <v>82</v>
      </c>
      <c r="I21" s="291"/>
      <c r="J21" s="293" t="s">
        <v>80</v>
      </c>
      <c r="K21" s="291"/>
      <c r="L21" s="116"/>
    </row>
    <row r="22" spans="1:12" ht="54" customHeight="1">
      <c r="A22" s="115"/>
      <c r="B22" s="292"/>
      <c r="C22" s="294"/>
      <c r="D22" s="292"/>
      <c r="E22" s="296"/>
      <c r="F22" s="296"/>
      <c r="G22" s="296"/>
      <c r="H22" s="120" t="s">
        <v>83</v>
      </c>
      <c r="I22" s="120" t="s">
        <v>84</v>
      </c>
      <c r="J22" s="120" t="s">
        <v>40</v>
      </c>
      <c r="K22" s="120" t="s">
        <v>85</v>
      </c>
      <c r="L22" s="116"/>
    </row>
    <row r="23" spans="1:12" ht="25.5">
      <c r="A23" s="115"/>
      <c r="B23" s="121" t="s">
        <v>55</v>
      </c>
      <c r="C23" s="301" t="s">
        <v>56</v>
      </c>
      <c r="D23" s="302"/>
      <c r="E23" s="122" t="s">
        <v>57</v>
      </c>
      <c r="F23" s="122" t="s">
        <v>58</v>
      </c>
      <c r="G23" s="122" t="s">
        <v>59</v>
      </c>
      <c r="H23" s="123" t="s">
        <v>54</v>
      </c>
      <c r="I23" s="123" t="s">
        <v>60</v>
      </c>
      <c r="J23" s="123" t="s">
        <v>61</v>
      </c>
      <c r="K23" s="123" t="s">
        <v>86</v>
      </c>
      <c r="L23" s="112"/>
    </row>
    <row r="24" spans="1:12" ht="54.75" customHeight="1">
      <c r="A24" s="115"/>
      <c r="B24" s="124" t="s">
        <v>9</v>
      </c>
      <c r="C24" s="329" t="s">
        <v>89</v>
      </c>
      <c r="D24" s="330"/>
      <c r="E24" s="125"/>
      <c r="F24" s="125"/>
      <c r="G24" s="125"/>
      <c r="H24" s="125"/>
      <c r="I24" s="125"/>
      <c r="J24" s="125"/>
      <c r="K24" s="125"/>
      <c r="L24" s="109"/>
    </row>
    <row r="25" spans="1:12">
      <c r="A25" s="115"/>
      <c r="B25" s="126" t="s">
        <v>11</v>
      </c>
      <c r="C25" s="314" t="s">
        <v>10</v>
      </c>
      <c r="D25" s="316"/>
      <c r="E25" s="127"/>
      <c r="F25" s="127"/>
      <c r="G25" s="127"/>
      <c r="H25" s="127"/>
      <c r="I25" s="127"/>
      <c r="J25" s="127"/>
      <c r="K25" s="127"/>
      <c r="L25" s="109"/>
    </row>
    <row r="26" spans="1:12" ht="30.75" customHeight="1">
      <c r="A26" s="115"/>
      <c r="B26" s="128" t="s">
        <v>12</v>
      </c>
      <c r="C26" s="287" t="s">
        <v>90</v>
      </c>
      <c r="D26" s="300"/>
      <c r="E26" s="129">
        <v>10</v>
      </c>
      <c r="F26" s="129">
        <v>485114</v>
      </c>
      <c r="G26" s="129">
        <v>364218</v>
      </c>
      <c r="H26" s="130">
        <f>F26/F66*100</f>
        <v>3.6817270330538361</v>
      </c>
      <c r="I26" s="130">
        <f>F26/F73*100</f>
        <v>3.6817270330538361</v>
      </c>
      <c r="J26" s="129">
        <v>0</v>
      </c>
      <c r="K26" s="129">
        <f>+J26/13176262*100</f>
        <v>0</v>
      </c>
      <c r="L26" s="117"/>
    </row>
    <row r="27" spans="1:12" ht="51.75" customHeight="1">
      <c r="A27" s="115"/>
      <c r="B27" s="131" t="s">
        <v>13</v>
      </c>
      <c r="C27" s="327" t="s">
        <v>87</v>
      </c>
      <c r="D27" s="328"/>
      <c r="E27" s="132">
        <v>0</v>
      </c>
      <c r="F27" s="132">
        <v>0</v>
      </c>
      <c r="G27" s="132">
        <v>0</v>
      </c>
      <c r="H27" s="133">
        <f>F27/F66*100</f>
        <v>0</v>
      </c>
      <c r="I27" s="133">
        <f>F27/F73*100</f>
        <v>0</v>
      </c>
      <c r="J27" s="132">
        <v>0</v>
      </c>
      <c r="K27" s="132">
        <f>+J27/13176262*100</f>
        <v>0</v>
      </c>
      <c r="L27" s="117"/>
    </row>
    <row r="28" spans="1:12" ht="21" customHeight="1">
      <c r="A28" s="115"/>
      <c r="B28" s="128" t="s">
        <v>14</v>
      </c>
      <c r="C28" s="287" t="s">
        <v>91</v>
      </c>
      <c r="D28" s="300"/>
      <c r="E28" s="129">
        <v>4</v>
      </c>
      <c r="F28" s="129">
        <v>7336181</v>
      </c>
      <c r="G28" s="129">
        <v>7336181</v>
      </c>
      <c r="H28" s="130">
        <f>F28/F66*100</f>
        <v>55.677255051546481</v>
      </c>
      <c r="I28" s="130">
        <f>F28/F73*100</f>
        <v>55.677255051546481</v>
      </c>
      <c r="J28" s="129">
        <v>0</v>
      </c>
      <c r="K28" s="129">
        <f>+J28/13176262*100</f>
        <v>0</v>
      </c>
      <c r="L28" s="117"/>
    </row>
    <row r="29" spans="1:12" ht="37.5" customHeight="1">
      <c r="A29" s="115"/>
      <c r="B29" s="131" t="s">
        <v>15</v>
      </c>
      <c r="C29" s="287" t="s">
        <v>93</v>
      </c>
      <c r="D29" s="288"/>
      <c r="E29" s="132">
        <v>0</v>
      </c>
      <c r="F29" s="132">
        <v>0</v>
      </c>
      <c r="G29" s="132">
        <v>0</v>
      </c>
      <c r="H29" s="133">
        <f>F29/F66*100</f>
        <v>0</v>
      </c>
      <c r="I29" s="133">
        <f>F29/F73*100</f>
        <v>0</v>
      </c>
      <c r="J29" s="132">
        <v>0</v>
      </c>
      <c r="K29" s="132">
        <f>+J29/13176262*100</f>
        <v>0</v>
      </c>
      <c r="L29" s="117"/>
    </row>
    <row r="30" spans="1:12" ht="29.25" customHeight="1">
      <c r="A30" s="115"/>
      <c r="B30" s="134" t="s">
        <v>16</v>
      </c>
      <c r="C30" s="297" t="s">
        <v>94</v>
      </c>
      <c r="D30" s="298"/>
      <c r="E30" s="135">
        <v>0</v>
      </c>
      <c r="F30" s="135">
        <v>0</v>
      </c>
      <c r="G30" s="135">
        <v>0</v>
      </c>
      <c r="H30" s="133">
        <f>F30/F66*100</f>
        <v>0</v>
      </c>
      <c r="I30" s="133">
        <f>G30/G73*100</f>
        <v>0</v>
      </c>
      <c r="J30" s="135"/>
      <c r="K30" s="135"/>
      <c r="L30" s="117"/>
    </row>
    <row r="31" spans="1:12">
      <c r="A31" s="115"/>
      <c r="B31" s="136"/>
      <c r="C31" s="299" t="s">
        <v>17</v>
      </c>
      <c r="D31" s="300"/>
      <c r="E31" s="129">
        <f>SUM(E26:E30)</f>
        <v>14</v>
      </c>
      <c r="F31" s="129">
        <f>SUM(F26:F30)</f>
        <v>7821295</v>
      </c>
      <c r="G31" s="129">
        <f>SUM(G26:G30)</f>
        <v>7700399</v>
      </c>
      <c r="H31" s="137">
        <f>F31/F66*100</f>
        <v>59.358982084600321</v>
      </c>
      <c r="I31" s="137">
        <f>F31/F73*100</f>
        <v>59.358982084600321</v>
      </c>
      <c r="J31" s="129">
        <v>0</v>
      </c>
      <c r="K31" s="129">
        <f>+J31/13176262*100</f>
        <v>0</v>
      </c>
      <c r="L31" s="117"/>
    </row>
    <row r="32" spans="1:12">
      <c r="A32" s="115"/>
      <c r="B32" s="138" t="s">
        <v>18</v>
      </c>
      <c r="C32" s="299" t="s">
        <v>19</v>
      </c>
      <c r="D32" s="300"/>
      <c r="E32" s="129"/>
      <c r="F32" s="129"/>
      <c r="G32" s="129"/>
      <c r="H32" s="130"/>
      <c r="I32" s="130"/>
      <c r="J32" s="132"/>
      <c r="K32" s="132"/>
      <c r="L32" s="117"/>
    </row>
    <row r="33" spans="1:12" ht="57" customHeight="1">
      <c r="A33" s="115" t="s">
        <v>253</v>
      </c>
      <c r="B33" s="128" t="s">
        <v>12</v>
      </c>
      <c r="C33" s="287" t="s">
        <v>95</v>
      </c>
      <c r="D33" s="300"/>
      <c r="E33" s="129">
        <v>0</v>
      </c>
      <c r="F33" s="129">
        <v>0</v>
      </c>
      <c r="G33" s="129">
        <v>0</v>
      </c>
      <c r="H33" s="130">
        <f>F33/F66*100</f>
        <v>0</v>
      </c>
      <c r="I33" s="130">
        <f>F33/F73*100</f>
        <v>0</v>
      </c>
      <c r="J33" s="129">
        <v>0</v>
      </c>
      <c r="K33" s="129">
        <f t="shared" ref="K33:K40" si="0">+J33/13176262*100</f>
        <v>0</v>
      </c>
      <c r="L33" s="117"/>
    </row>
    <row r="34" spans="1:12" ht="21.75" customHeight="1">
      <c r="A34" s="115"/>
      <c r="B34" s="134" t="s">
        <v>13</v>
      </c>
      <c r="C34" s="297" t="s">
        <v>96</v>
      </c>
      <c r="D34" s="298"/>
      <c r="E34" s="135">
        <v>0</v>
      </c>
      <c r="F34" s="135">
        <v>0</v>
      </c>
      <c r="G34" s="135">
        <v>0</v>
      </c>
      <c r="H34" s="137">
        <f>F34/F66*100</f>
        <v>0</v>
      </c>
      <c r="I34" s="137">
        <f>F34/F73*100</f>
        <v>0</v>
      </c>
      <c r="J34" s="135">
        <v>0</v>
      </c>
      <c r="K34" s="135">
        <f t="shared" si="0"/>
        <v>0</v>
      </c>
      <c r="L34" s="117"/>
    </row>
    <row r="35" spans="1:12">
      <c r="A35" s="115"/>
      <c r="B35" s="128" t="s">
        <v>14</v>
      </c>
      <c r="C35" s="287" t="s">
        <v>21</v>
      </c>
      <c r="D35" s="300"/>
      <c r="E35" s="129">
        <v>0</v>
      </c>
      <c r="F35" s="129">
        <v>0</v>
      </c>
      <c r="G35" s="129">
        <v>0</v>
      </c>
      <c r="H35" s="130">
        <f>F35/F66*100</f>
        <v>0</v>
      </c>
      <c r="I35" s="130">
        <f>F35/F73*100</f>
        <v>0</v>
      </c>
      <c r="J35" s="129">
        <v>0</v>
      </c>
      <c r="K35" s="129">
        <f t="shared" si="0"/>
        <v>0</v>
      </c>
      <c r="L35" s="117"/>
    </row>
    <row r="36" spans="1:12" ht="29.25" customHeight="1">
      <c r="A36" s="115"/>
      <c r="B36" s="155" t="s">
        <v>15</v>
      </c>
      <c r="C36" s="287" t="s">
        <v>836</v>
      </c>
      <c r="D36" s="288"/>
      <c r="E36" s="167">
        <v>0</v>
      </c>
      <c r="F36" s="167">
        <v>0</v>
      </c>
      <c r="G36" s="167">
        <v>0</v>
      </c>
      <c r="H36" s="130">
        <f>F36/F66*100</f>
        <v>0</v>
      </c>
      <c r="I36" s="130">
        <f>F36/F73*100</f>
        <v>0</v>
      </c>
      <c r="J36" s="167">
        <v>0</v>
      </c>
      <c r="K36" s="167">
        <f t="shared" si="0"/>
        <v>0</v>
      </c>
      <c r="L36" s="117"/>
    </row>
    <row r="37" spans="1:12" ht="29.25" customHeight="1">
      <c r="A37" s="115"/>
      <c r="B37" s="134"/>
      <c r="C37" s="287" t="s">
        <v>837</v>
      </c>
      <c r="D37" s="288"/>
      <c r="E37" s="178">
        <v>0</v>
      </c>
      <c r="F37" s="178">
        <v>0</v>
      </c>
      <c r="G37" s="178">
        <v>0</v>
      </c>
      <c r="H37" s="130">
        <f>F37/F66*100</f>
        <v>0</v>
      </c>
      <c r="I37" s="130">
        <f>F37/F73*100</f>
        <v>0</v>
      </c>
      <c r="J37" s="178">
        <v>0</v>
      </c>
      <c r="K37" s="178">
        <f t="shared" ref="K37" si="1">+J37/13176262*100</f>
        <v>0</v>
      </c>
      <c r="L37" s="117"/>
    </row>
    <row r="38" spans="1:12" ht="30" customHeight="1">
      <c r="A38" s="115"/>
      <c r="B38" s="134" t="s">
        <v>16</v>
      </c>
      <c r="C38" s="297" t="s">
        <v>97</v>
      </c>
      <c r="D38" s="298"/>
      <c r="E38" s="167">
        <v>0</v>
      </c>
      <c r="F38" s="167">
        <v>0</v>
      </c>
      <c r="G38" s="167">
        <v>0</v>
      </c>
      <c r="H38" s="130">
        <f>F38/F66*100</f>
        <v>0</v>
      </c>
      <c r="I38" s="130">
        <f>F38/F73*100</f>
        <v>0</v>
      </c>
      <c r="J38" s="167">
        <v>0</v>
      </c>
      <c r="K38" s="167">
        <f t="shared" si="0"/>
        <v>0</v>
      </c>
      <c r="L38" s="117"/>
    </row>
    <row r="39" spans="1:12">
      <c r="A39" s="115"/>
      <c r="B39" s="128"/>
      <c r="C39" s="299" t="s">
        <v>22</v>
      </c>
      <c r="D39" s="300"/>
      <c r="E39" s="129">
        <f>SUM(E33:E38)</f>
        <v>0</v>
      </c>
      <c r="F39" s="129">
        <f>SUM(F33:F38)</f>
        <v>0</v>
      </c>
      <c r="G39" s="129">
        <f>SUM(G33:G38)</f>
        <v>0</v>
      </c>
      <c r="H39" s="130">
        <f>F39/F66*100</f>
        <v>0</v>
      </c>
      <c r="I39" s="130">
        <f>F39/F73*100</f>
        <v>0</v>
      </c>
      <c r="J39" s="129">
        <v>0</v>
      </c>
      <c r="K39" s="129">
        <f t="shared" si="0"/>
        <v>0</v>
      </c>
      <c r="L39" s="117"/>
    </row>
    <row r="40" spans="1:12" ht="83.25" customHeight="1">
      <c r="A40" s="115"/>
      <c r="B40" s="128"/>
      <c r="C40" s="299" t="s">
        <v>98</v>
      </c>
      <c r="D40" s="300"/>
      <c r="E40" s="129">
        <f>SUM(E39+E31)</f>
        <v>14</v>
      </c>
      <c r="F40" s="129">
        <f>SUM(F39+F31)</f>
        <v>7821295</v>
      </c>
      <c r="G40" s="129">
        <f>SUM(G39+G31)</f>
        <v>7700399</v>
      </c>
      <c r="H40" s="130">
        <f>F40/F66*100</f>
        <v>59.358982084600321</v>
      </c>
      <c r="I40" s="130">
        <f>F40/F73*100</f>
        <v>59.358982084600321</v>
      </c>
      <c r="J40" s="129">
        <v>0</v>
      </c>
      <c r="K40" s="129">
        <f t="shared" si="0"/>
        <v>0</v>
      </c>
      <c r="L40" s="117"/>
    </row>
    <row r="41" spans="1:12" ht="26.25" customHeight="1">
      <c r="A41" s="115"/>
      <c r="B41" s="139" t="s">
        <v>23</v>
      </c>
      <c r="C41" s="335" t="s">
        <v>99</v>
      </c>
      <c r="D41" s="298"/>
      <c r="E41" s="135"/>
      <c r="F41" s="135"/>
      <c r="G41" s="135"/>
      <c r="H41" s="137"/>
      <c r="I41" s="137"/>
      <c r="J41" s="135" t="s">
        <v>42</v>
      </c>
      <c r="K41" s="135" t="s">
        <v>42</v>
      </c>
      <c r="L41" s="117"/>
    </row>
    <row r="42" spans="1:12">
      <c r="A42" s="115"/>
      <c r="B42" s="138" t="s">
        <v>11</v>
      </c>
      <c r="C42" s="140" t="s">
        <v>21</v>
      </c>
      <c r="D42" s="136"/>
      <c r="E42" s="129"/>
      <c r="F42" s="129"/>
      <c r="G42" s="129"/>
      <c r="H42" s="130"/>
      <c r="I42" s="130"/>
      <c r="J42" s="129" t="s">
        <v>42</v>
      </c>
      <c r="K42" s="129" t="s">
        <v>42</v>
      </c>
      <c r="L42" s="117"/>
    </row>
    <row r="43" spans="1:12">
      <c r="A43" s="115"/>
      <c r="B43" s="128" t="s">
        <v>12</v>
      </c>
      <c r="C43" s="287" t="s">
        <v>100</v>
      </c>
      <c r="D43" s="300"/>
      <c r="E43" s="129">
        <v>7</v>
      </c>
      <c r="F43" s="129">
        <v>70200</v>
      </c>
      <c r="G43" s="129">
        <v>70000</v>
      </c>
      <c r="H43" s="130">
        <f>F43/F66*100</f>
        <v>0.53277629118182379</v>
      </c>
      <c r="I43" s="130">
        <f>F43/F73*100</f>
        <v>0.53277629118182379</v>
      </c>
      <c r="J43" s="132">
        <v>0</v>
      </c>
      <c r="K43" s="132">
        <f>+J43/13176262*100</f>
        <v>0</v>
      </c>
      <c r="L43" s="117"/>
    </row>
    <row r="44" spans="1:12" ht="29.25" customHeight="1">
      <c r="A44" s="115"/>
      <c r="B44" s="128" t="s">
        <v>13</v>
      </c>
      <c r="C44" s="308" t="s">
        <v>92</v>
      </c>
      <c r="D44" s="309"/>
      <c r="E44" s="129">
        <v>19</v>
      </c>
      <c r="F44" s="129">
        <v>4240</v>
      </c>
      <c r="G44" s="129">
        <v>1800</v>
      </c>
      <c r="H44" s="130">
        <f>F44/F66*100</f>
        <v>3.2179080834913575E-2</v>
      </c>
      <c r="I44" s="130">
        <f>F44/F73*100</f>
        <v>3.2179080834913575E-2</v>
      </c>
      <c r="J44" s="132">
        <v>0</v>
      </c>
      <c r="K44" s="132">
        <f>+J44/13176262*100</f>
        <v>0</v>
      </c>
      <c r="L44" s="117"/>
    </row>
    <row r="45" spans="1:12" ht="54.75" customHeight="1">
      <c r="A45" s="115"/>
      <c r="B45" s="291" t="s">
        <v>81</v>
      </c>
      <c r="C45" s="293" t="s">
        <v>76</v>
      </c>
      <c r="D45" s="291"/>
      <c r="E45" s="295" t="s">
        <v>77</v>
      </c>
      <c r="F45" s="295" t="s">
        <v>78</v>
      </c>
      <c r="G45" s="295" t="s">
        <v>79</v>
      </c>
      <c r="H45" s="293" t="s">
        <v>82</v>
      </c>
      <c r="I45" s="291"/>
      <c r="J45" s="293" t="s">
        <v>80</v>
      </c>
      <c r="K45" s="291"/>
      <c r="L45" s="117"/>
    </row>
    <row r="46" spans="1:12" ht="54.75" customHeight="1">
      <c r="A46" s="115"/>
      <c r="B46" s="292"/>
      <c r="C46" s="294"/>
      <c r="D46" s="292"/>
      <c r="E46" s="296"/>
      <c r="F46" s="296"/>
      <c r="G46" s="296"/>
      <c r="H46" s="141" t="s">
        <v>83</v>
      </c>
      <c r="I46" s="141" t="s">
        <v>84</v>
      </c>
      <c r="J46" s="141" t="s">
        <v>40</v>
      </c>
      <c r="K46" s="141" t="s">
        <v>85</v>
      </c>
      <c r="L46" s="117"/>
    </row>
    <row r="47" spans="1:12" ht="32.25" customHeight="1">
      <c r="A47" s="115"/>
      <c r="B47" s="142" t="s">
        <v>55</v>
      </c>
      <c r="C47" s="301" t="s">
        <v>56</v>
      </c>
      <c r="D47" s="302"/>
      <c r="E47" s="143" t="s">
        <v>57</v>
      </c>
      <c r="F47" s="143" t="s">
        <v>58</v>
      </c>
      <c r="G47" s="143" t="s">
        <v>59</v>
      </c>
      <c r="H47" s="143" t="s">
        <v>54</v>
      </c>
      <c r="I47" s="143" t="s">
        <v>60</v>
      </c>
      <c r="J47" s="143" t="s">
        <v>61</v>
      </c>
      <c r="K47" s="143" t="s">
        <v>86</v>
      </c>
      <c r="L47" s="117"/>
    </row>
    <row r="48" spans="1:12" ht="54.75" customHeight="1">
      <c r="A48" s="115"/>
      <c r="B48" s="131" t="s">
        <v>14</v>
      </c>
      <c r="C48" s="297" t="s">
        <v>87</v>
      </c>
      <c r="D48" s="298"/>
      <c r="E48" s="132">
        <v>0</v>
      </c>
      <c r="F48" s="132">
        <v>0</v>
      </c>
      <c r="G48" s="132">
        <v>0</v>
      </c>
      <c r="H48" s="132">
        <f>F48/F66*100</f>
        <v>0</v>
      </c>
      <c r="I48" s="132">
        <f>F48/F73*100</f>
        <v>0</v>
      </c>
      <c r="J48" s="132">
        <v>0</v>
      </c>
      <c r="K48" s="132">
        <f t="shared" ref="K48:K56" si="2">+J48/13176262*100</f>
        <v>0</v>
      </c>
      <c r="L48" s="117"/>
    </row>
    <row r="49" spans="1:12" ht="33.75" customHeight="1">
      <c r="A49" s="115"/>
      <c r="B49" s="134" t="s">
        <v>15</v>
      </c>
      <c r="C49" s="329" t="s">
        <v>88</v>
      </c>
      <c r="D49" s="336"/>
      <c r="E49" s="135">
        <v>0</v>
      </c>
      <c r="F49" s="135">
        <v>0</v>
      </c>
      <c r="G49" s="135">
        <v>0</v>
      </c>
      <c r="H49" s="135">
        <f>F49/F66*100</f>
        <v>0</v>
      </c>
      <c r="I49" s="135">
        <f>F49/F73*100</f>
        <v>0</v>
      </c>
      <c r="J49" s="167">
        <v>0</v>
      </c>
      <c r="K49" s="167">
        <f t="shared" si="2"/>
        <v>0</v>
      </c>
      <c r="L49" s="117"/>
    </row>
    <row r="50" spans="1:12" ht="30" customHeight="1">
      <c r="A50" s="115"/>
      <c r="B50" s="128" t="s">
        <v>16</v>
      </c>
      <c r="C50" s="287" t="s">
        <v>101</v>
      </c>
      <c r="D50" s="300"/>
      <c r="E50" s="129">
        <v>1</v>
      </c>
      <c r="F50" s="129">
        <v>22555</v>
      </c>
      <c r="G50" s="129">
        <v>22555</v>
      </c>
      <c r="H50" s="130">
        <f>F50/F66*100</f>
        <v>0.17117904911119708</v>
      </c>
      <c r="I50" s="130">
        <f>F50/F73*100</f>
        <v>0.17117904911119708</v>
      </c>
      <c r="J50" s="132">
        <v>0</v>
      </c>
      <c r="K50" s="132">
        <f t="shared" si="2"/>
        <v>0</v>
      </c>
      <c r="L50" s="117"/>
    </row>
    <row r="51" spans="1:12" ht="41.25" customHeight="1">
      <c r="A51" s="115"/>
      <c r="B51" s="128" t="s">
        <v>25</v>
      </c>
      <c r="C51" s="287" t="s">
        <v>102</v>
      </c>
      <c r="D51" s="300"/>
      <c r="E51" s="129">
        <v>7</v>
      </c>
      <c r="F51" s="129">
        <v>759401</v>
      </c>
      <c r="G51" s="129">
        <v>759101</v>
      </c>
      <c r="H51" s="130">
        <f>F51/F66*100</f>
        <v>5.7634023974325954</v>
      </c>
      <c r="I51" s="130">
        <f>F51/F73*100</f>
        <v>5.7634023974325954</v>
      </c>
      <c r="J51" s="167">
        <v>0</v>
      </c>
      <c r="K51" s="167">
        <f t="shared" si="2"/>
        <v>0</v>
      </c>
      <c r="L51" s="117"/>
    </row>
    <row r="52" spans="1:12" ht="30.75" customHeight="1">
      <c r="A52" s="115"/>
      <c r="B52" s="128" t="s">
        <v>26</v>
      </c>
      <c r="C52" s="287" t="s">
        <v>103</v>
      </c>
      <c r="D52" s="300"/>
      <c r="E52" s="129">
        <v>0</v>
      </c>
      <c r="F52" s="129">
        <v>0</v>
      </c>
      <c r="G52" s="129">
        <v>0</v>
      </c>
      <c r="H52" s="130">
        <v>0</v>
      </c>
      <c r="I52" s="130">
        <f>F52/F73*100</f>
        <v>0</v>
      </c>
      <c r="J52" s="132">
        <v>0</v>
      </c>
      <c r="K52" s="132">
        <f t="shared" si="2"/>
        <v>0</v>
      </c>
      <c r="L52" s="117"/>
    </row>
    <row r="53" spans="1:12" ht="30.75" customHeight="1">
      <c r="A53" s="115"/>
      <c r="B53" s="155" t="s">
        <v>27</v>
      </c>
      <c r="C53" s="287" t="s">
        <v>838</v>
      </c>
      <c r="D53" s="288"/>
      <c r="E53" s="166">
        <v>0</v>
      </c>
      <c r="F53" s="166">
        <v>0</v>
      </c>
      <c r="G53" s="166">
        <v>0</v>
      </c>
      <c r="H53" s="130">
        <v>0</v>
      </c>
      <c r="I53" s="133">
        <f>F53/F73*100</f>
        <v>0</v>
      </c>
      <c r="J53" s="167">
        <v>0</v>
      </c>
      <c r="K53" s="167">
        <f t="shared" si="2"/>
        <v>0</v>
      </c>
      <c r="L53" s="117"/>
    </row>
    <row r="54" spans="1:12" ht="39" customHeight="1">
      <c r="A54" s="115"/>
      <c r="B54" s="155"/>
      <c r="C54" s="287" t="s">
        <v>837</v>
      </c>
      <c r="D54" s="288"/>
      <c r="E54" s="178">
        <v>0</v>
      </c>
      <c r="F54" s="178">
        <v>0</v>
      </c>
      <c r="G54" s="178">
        <v>0</v>
      </c>
      <c r="H54" s="130">
        <v>0</v>
      </c>
      <c r="I54" s="133">
        <f>F54/F73*100</f>
        <v>0</v>
      </c>
      <c r="J54" s="178">
        <v>0</v>
      </c>
      <c r="K54" s="178">
        <f t="shared" ref="K54" si="3">+J54/13176262*100</f>
        <v>0</v>
      </c>
      <c r="L54" s="117"/>
    </row>
    <row r="55" spans="1:12" ht="27" customHeight="1">
      <c r="A55" s="115"/>
      <c r="B55" s="134" t="s">
        <v>826</v>
      </c>
      <c r="C55" s="297" t="s">
        <v>97</v>
      </c>
      <c r="D55" s="298"/>
      <c r="E55" s="135">
        <v>0</v>
      </c>
      <c r="F55" s="135">
        <v>0</v>
      </c>
      <c r="G55" s="135">
        <v>0</v>
      </c>
      <c r="H55" s="133">
        <f>F55/F66*100</f>
        <v>0</v>
      </c>
      <c r="I55" s="133">
        <f>F55/F73*100</f>
        <v>0</v>
      </c>
      <c r="J55" s="132">
        <v>0</v>
      </c>
      <c r="K55" s="132">
        <f t="shared" si="2"/>
        <v>0</v>
      </c>
      <c r="L55" s="117"/>
    </row>
    <row r="56" spans="1:12" ht="19.5" customHeight="1">
      <c r="A56" s="115"/>
      <c r="B56" s="136"/>
      <c r="C56" s="299" t="s">
        <v>28</v>
      </c>
      <c r="D56" s="300"/>
      <c r="E56" s="129">
        <f>SUM(E43:E55)</f>
        <v>34</v>
      </c>
      <c r="F56" s="129">
        <f>SUM(F43:F55)</f>
        <v>856396</v>
      </c>
      <c r="G56" s="129">
        <f>SUM(G43:G55)</f>
        <v>853456</v>
      </c>
      <c r="H56" s="137">
        <f>F56/F66*100</f>
        <v>6.4995368185605296</v>
      </c>
      <c r="I56" s="137">
        <f>F56/F73*100</f>
        <v>6.4995368185605296</v>
      </c>
      <c r="J56" s="167">
        <v>0</v>
      </c>
      <c r="K56" s="167">
        <f t="shared" si="2"/>
        <v>0</v>
      </c>
      <c r="L56" s="117"/>
    </row>
    <row r="57" spans="1:12" ht="20.25" customHeight="1">
      <c r="A57" s="115"/>
      <c r="B57" s="126" t="s">
        <v>18</v>
      </c>
      <c r="C57" s="144" t="s">
        <v>29</v>
      </c>
      <c r="D57" s="145"/>
      <c r="E57" s="127"/>
      <c r="F57" s="127"/>
      <c r="G57" s="127"/>
      <c r="H57" s="146"/>
      <c r="I57" s="146"/>
      <c r="J57" s="167">
        <v>0</v>
      </c>
      <c r="K57" s="167">
        <v>0</v>
      </c>
      <c r="L57" s="114"/>
    </row>
    <row r="58" spans="1:12" ht="22.5" customHeight="1">
      <c r="A58" s="115"/>
      <c r="B58" s="128" t="s">
        <v>12</v>
      </c>
      <c r="C58" s="287" t="s">
        <v>91</v>
      </c>
      <c r="D58" s="300"/>
      <c r="E58" s="129">
        <v>960</v>
      </c>
      <c r="F58" s="129">
        <v>971261</v>
      </c>
      <c r="G58" s="129">
        <v>957568</v>
      </c>
      <c r="H58" s="130">
        <f>F58/F66*100</f>
        <v>7.3712939223582534</v>
      </c>
      <c r="I58" s="130">
        <f>F58/F73*100</f>
        <v>7.3712939223582534</v>
      </c>
      <c r="J58" s="129">
        <v>102310</v>
      </c>
      <c r="K58" s="130">
        <f>J58/F58*100</f>
        <v>10.533728832929564</v>
      </c>
      <c r="L58" s="109"/>
    </row>
    <row r="59" spans="1:12" ht="25.5" customHeight="1">
      <c r="A59" s="115"/>
      <c r="B59" s="134" t="s">
        <v>13</v>
      </c>
      <c r="C59" s="297" t="s">
        <v>20</v>
      </c>
      <c r="D59" s="298"/>
      <c r="E59" s="147"/>
      <c r="F59" s="147"/>
      <c r="G59" s="147"/>
      <c r="H59" s="148"/>
      <c r="I59" s="148"/>
      <c r="J59" s="147"/>
      <c r="K59" s="125"/>
      <c r="L59" s="109"/>
    </row>
    <row r="60" spans="1:12" ht="69.75" customHeight="1">
      <c r="A60" s="115"/>
      <c r="B60" s="149"/>
      <c r="C60" s="169" t="s">
        <v>30</v>
      </c>
      <c r="D60" s="168" t="s">
        <v>104</v>
      </c>
      <c r="E60" s="132">
        <v>17162</v>
      </c>
      <c r="F60" s="132">
        <v>2875803</v>
      </c>
      <c r="G60" s="132">
        <v>2374275</v>
      </c>
      <c r="H60" s="133">
        <f>F60/F66*100</f>
        <v>21.82563613261485</v>
      </c>
      <c r="I60" s="133">
        <f>F60/F73*100</f>
        <v>21.82563613261485</v>
      </c>
      <c r="J60" s="135">
        <v>36722</v>
      </c>
      <c r="K60" s="137">
        <f>J60/F60*100</f>
        <v>1.2769303043358671</v>
      </c>
      <c r="L60" s="109"/>
    </row>
    <row r="61" spans="1:12" ht="84" customHeight="1">
      <c r="A61" s="115"/>
      <c r="B61" s="150"/>
      <c r="C61" s="151" t="s">
        <v>31</v>
      </c>
      <c r="D61" s="152" t="s">
        <v>105</v>
      </c>
      <c r="E61" s="132">
        <v>30</v>
      </c>
      <c r="F61" s="132">
        <v>651507</v>
      </c>
      <c r="G61" s="132">
        <v>530095</v>
      </c>
      <c r="H61" s="133">
        <f>F61/F66*100</f>
        <v>4.9445510418660463</v>
      </c>
      <c r="I61" s="133">
        <f>F61/F73*100</f>
        <v>4.9445510418660463</v>
      </c>
      <c r="J61" s="167">
        <v>0</v>
      </c>
      <c r="K61" s="167">
        <f>+J61/13176262*100</f>
        <v>0</v>
      </c>
      <c r="L61" s="109"/>
    </row>
    <row r="62" spans="1:12" ht="38.25" customHeight="1">
      <c r="A62" s="115"/>
      <c r="B62" s="155" t="s">
        <v>14</v>
      </c>
      <c r="C62" s="287" t="s">
        <v>825</v>
      </c>
      <c r="D62" s="288"/>
      <c r="E62" s="167">
        <v>0</v>
      </c>
      <c r="F62" s="167">
        <v>0</v>
      </c>
      <c r="G62" s="167">
        <v>0</v>
      </c>
      <c r="H62" s="130">
        <f>F62/F65*100</f>
        <v>0</v>
      </c>
      <c r="I62" s="130">
        <f>F62/F73*100</f>
        <v>0</v>
      </c>
      <c r="J62" s="167">
        <v>0</v>
      </c>
      <c r="K62" s="167">
        <f>+J62/13176262*100</f>
        <v>0</v>
      </c>
      <c r="L62" s="109"/>
    </row>
    <row r="63" spans="1:12" ht="28.5" customHeight="1">
      <c r="A63" s="115"/>
      <c r="B63" s="134" t="s">
        <v>15</v>
      </c>
      <c r="C63" s="297" t="s">
        <v>97</v>
      </c>
      <c r="D63" s="298"/>
      <c r="E63" s="135">
        <v>0</v>
      </c>
      <c r="F63" s="135">
        <v>0</v>
      </c>
      <c r="G63" s="135">
        <v>0</v>
      </c>
      <c r="H63" s="137">
        <f>F63/F66*100</f>
        <v>0</v>
      </c>
      <c r="I63" s="137">
        <f>F63/F73*100</f>
        <v>0</v>
      </c>
      <c r="J63" s="167">
        <v>0</v>
      </c>
      <c r="K63" s="167">
        <f>+J63/13176262*100</f>
        <v>0</v>
      </c>
      <c r="L63" s="117"/>
    </row>
    <row r="64" spans="1:12">
      <c r="A64" s="115"/>
      <c r="B64" s="136"/>
      <c r="C64" s="299" t="s">
        <v>32</v>
      </c>
      <c r="D64" s="300"/>
      <c r="E64" s="129">
        <f>SUM(E58:E63)</f>
        <v>18152</v>
      </c>
      <c r="F64" s="129">
        <f>SUM(F58:F63)</f>
        <v>4498571</v>
      </c>
      <c r="G64" s="129">
        <f>SUM(G58:G63)</f>
        <v>3861938</v>
      </c>
      <c r="H64" s="130">
        <f>F64/F66*100</f>
        <v>34.141481096839151</v>
      </c>
      <c r="I64" s="130">
        <f>F64/F73*100</f>
        <v>34.141481096839151</v>
      </c>
      <c r="J64" s="129">
        <f>SUM(J58:J63)</f>
        <v>139032</v>
      </c>
      <c r="K64" s="153">
        <f>J64/F64*100</f>
        <v>3.090581431303407</v>
      </c>
      <c r="L64" s="117"/>
    </row>
    <row r="65" spans="1:12" ht="54.75" customHeight="1">
      <c r="A65" s="115"/>
      <c r="B65" s="154"/>
      <c r="C65" s="335" t="s">
        <v>219</v>
      </c>
      <c r="D65" s="298"/>
      <c r="E65" s="135">
        <f>SUM(E64+E56)</f>
        <v>18186</v>
      </c>
      <c r="F65" s="135">
        <f>SUM(F64+F56)</f>
        <v>5354967</v>
      </c>
      <c r="G65" s="135">
        <f>SUM(G64+G56)</f>
        <v>4715394</v>
      </c>
      <c r="H65" s="137">
        <f>F65/F66*100</f>
        <v>40.641017915399679</v>
      </c>
      <c r="I65" s="137">
        <f>F65/F73*100</f>
        <v>40.641017915399679</v>
      </c>
      <c r="J65" s="135">
        <f>SUM(J64+J56)</f>
        <v>139032</v>
      </c>
      <c r="K65" s="130">
        <f>J65/F65*100</f>
        <v>2.5963185207303798</v>
      </c>
      <c r="L65" s="117"/>
    </row>
    <row r="66" spans="1:12">
      <c r="A66" s="115"/>
      <c r="B66" s="136"/>
      <c r="C66" s="299" t="s">
        <v>33</v>
      </c>
      <c r="D66" s="300"/>
      <c r="E66" s="129">
        <f>SUM(E65+E40)</f>
        <v>18200</v>
      </c>
      <c r="F66" s="129">
        <f>SUM(F65+F40)</f>
        <v>13176262</v>
      </c>
      <c r="G66" s="129">
        <f>SUM(G65+G40)</f>
        <v>12415793</v>
      </c>
      <c r="H66" s="129">
        <f>F66/F66*100</f>
        <v>100</v>
      </c>
      <c r="I66" s="129">
        <f>F66/F73*100</f>
        <v>100</v>
      </c>
      <c r="J66" s="129">
        <f>SUM(J65+J40)</f>
        <v>139032</v>
      </c>
      <c r="K66" s="130">
        <f>J66/F66*100</f>
        <v>1.0551702751508736</v>
      </c>
      <c r="L66" s="117"/>
    </row>
    <row r="67" spans="1:12" ht="54" customHeight="1">
      <c r="A67" s="115"/>
      <c r="B67" s="291" t="s">
        <v>81</v>
      </c>
      <c r="C67" s="293" t="s">
        <v>76</v>
      </c>
      <c r="D67" s="291"/>
      <c r="E67" s="295" t="s">
        <v>77</v>
      </c>
      <c r="F67" s="295" t="s">
        <v>78</v>
      </c>
      <c r="G67" s="295" t="s">
        <v>79</v>
      </c>
      <c r="H67" s="293" t="s">
        <v>82</v>
      </c>
      <c r="I67" s="291"/>
      <c r="J67" s="293" t="s">
        <v>80</v>
      </c>
      <c r="K67" s="291"/>
      <c r="L67" s="117"/>
    </row>
    <row r="68" spans="1:12" ht="55.5" customHeight="1">
      <c r="A68" s="115"/>
      <c r="B68" s="292"/>
      <c r="C68" s="294"/>
      <c r="D68" s="292"/>
      <c r="E68" s="296"/>
      <c r="F68" s="296"/>
      <c r="G68" s="296"/>
      <c r="H68" s="141" t="s">
        <v>83</v>
      </c>
      <c r="I68" s="141" t="s">
        <v>84</v>
      </c>
      <c r="J68" s="141" t="s">
        <v>40</v>
      </c>
      <c r="K68" s="141" t="s">
        <v>85</v>
      </c>
      <c r="L68" s="117"/>
    </row>
    <row r="69" spans="1:12" ht="30.75" customHeight="1">
      <c r="A69" s="115"/>
      <c r="B69" s="121" t="s">
        <v>55</v>
      </c>
      <c r="C69" s="301" t="s">
        <v>56</v>
      </c>
      <c r="D69" s="302"/>
      <c r="E69" s="122" t="s">
        <v>57</v>
      </c>
      <c r="F69" s="122" t="s">
        <v>58</v>
      </c>
      <c r="G69" s="122" t="s">
        <v>59</v>
      </c>
      <c r="H69" s="123" t="s">
        <v>54</v>
      </c>
      <c r="I69" s="123" t="s">
        <v>60</v>
      </c>
      <c r="J69" s="123" t="s">
        <v>61</v>
      </c>
      <c r="K69" s="123" t="s">
        <v>86</v>
      </c>
      <c r="L69" s="117"/>
    </row>
    <row r="70" spans="1:12" ht="96" customHeight="1">
      <c r="A70" s="115"/>
      <c r="B70" s="156" t="s">
        <v>34</v>
      </c>
      <c r="C70" s="299" t="s">
        <v>106</v>
      </c>
      <c r="D70" s="300"/>
      <c r="E70" s="155"/>
      <c r="F70" s="155"/>
      <c r="G70" s="155"/>
      <c r="H70" s="155"/>
      <c r="I70" s="155"/>
      <c r="J70" s="155"/>
      <c r="K70" s="155"/>
      <c r="L70" s="117"/>
    </row>
    <row r="71" spans="1:12" ht="35.25" customHeight="1">
      <c r="A71" s="115"/>
      <c r="B71" s="138" t="s">
        <v>11</v>
      </c>
      <c r="C71" s="299" t="s">
        <v>107</v>
      </c>
      <c r="D71" s="305"/>
      <c r="E71" s="129"/>
      <c r="F71" s="129"/>
      <c r="G71" s="129"/>
      <c r="H71" s="129"/>
      <c r="I71" s="129"/>
      <c r="J71" s="155"/>
      <c r="K71" s="155"/>
      <c r="L71" s="117"/>
    </row>
    <row r="72" spans="1:12" ht="23.25" customHeight="1">
      <c r="A72" s="115"/>
      <c r="B72" s="138" t="s">
        <v>18</v>
      </c>
      <c r="C72" s="299" t="s">
        <v>24</v>
      </c>
      <c r="D72" s="305"/>
      <c r="E72" s="129"/>
      <c r="F72" s="129"/>
      <c r="G72" s="129"/>
      <c r="H72" s="129"/>
      <c r="I72" s="129"/>
      <c r="J72" s="155"/>
      <c r="K72" s="155"/>
      <c r="L72" s="117"/>
    </row>
    <row r="73" spans="1:12" ht="26.25" customHeight="1">
      <c r="A73" s="115"/>
      <c r="B73" s="157"/>
      <c r="C73" s="306" t="s">
        <v>108</v>
      </c>
      <c r="D73" s="307"/>
      <c r="E73" s="158">
        <f>SUM(E66:E67)</f>
        <v>18200</v>
      </c>
      <c r="F73" s="158">
        <f>SUM(F66:F67)</f>
        <v>13176262</v>
      </c>
      <c r="G73" s="158">
        <f>SUM(G66:G67)</f>
        <v>12415793</v>
      </c>
      <c r="H73" s="158">
        <f>F73/F66*100</f>
        <v>100</v>
      </c>
      <c r="I73" s="158">
        <f>F73/F73*100</f>
        <v>100</v>
      </c>
      <c r="J73" s="158">
        <f>SUM(J66:J67)</f>
        <v>139032</v>
      </c>
      <c r="K73" s="137">
        <f>J73/F73*100</f>
        <v>1.0551702751508736</v>
      </c>
      <c r="L73" s="117"/>
    </row>
    <row r="74" spans="1:12" ht="26.25" customHeight="1">
      <c r="A74" s="115"/>
      <c r="B74" s="289" t="s">
        <v>109</v>
      </c>
      <c r="C74" s="290"/>
      <c r="D74" s="290"/>
      <c r="E74" s="290"/>
      <c r="F74" s="159"/>
      <c r="G74" s="159"/>
      <c r="H74" s="159"/>
      <c r="I74" s="159"/>
      <c r="J74" s="160"/>
      <c r="K74" s="161"/>
      <c r="L74" s="117"/>
    </row>
    <row r="75" spans="1:12" ht="12.75" customHeight="1">
      <c r="B75" s="162" t="s">
        <v>232</v>
      </c>
      <c r="C75" s="163"/>
      <c r="D75" s="164"/>
      <c r="E75" s="162"/>
      <c r="F75" s="162"/>
      <c r="G75" s="162"/>
      <c r="H75" s="162"/>
      <c r="I75" s="162"/>
      <c r="J75" s="165"/>
      <c r="K75" s="165"/>
      <c r="L75" s="117"/>
    </row>
    <row r="76" spans="1:12" s="109" customFormat="1" ht="18" customHeight="1">
      <c r="C76" s="337"/>
      <c r="D76" s="337"/>
      <c r="E76" s="337"/>
      <c r="F76" s="337"/>
      <c r="G76" s="337"/>
      <c r="H76" s="337"/>
      <c r="I76" s="337"/>
      <c r="J76" s="338"/>
      <c r="K76" s="338"/>
      <c r="L76" s="117"/>
    </row>
    <row r="77" spans="1:12" s="109" customFormat="1" ht="32.25" customHeight="1">
      <c r="B77" s="118"/>
      <c r="C77" s="339" t="s">
        <v>259</v>
      </c>
      <c r="D77" s="339"/>
      <c r="E77" s="339"/>
      <c r="F77" s="339"/>
      <c r="G77" s="339"/>
      <c r="H77" s="339"/>
      <c r="I77" s="340"/>
      <c r="J77" s="341" t="s">
        <v>261</v>
      </c>
      <c r="K77" s="332"/>
      <c r="L77" s="117"/>
    </row>
    <row r="78" spans="1:12" s="109" customFormat="1" ht="36" customHeight="1">
      <c r="B78" s="119" t="s">
        <v>260</v>
      </c>
      <c r="C78" s="331" t="s">
        <v>262</v>
      </c>
      <c r="D78" s="331"/>
      <c r="E78" s="331"/>
      <c r="F78" s="331"/>
      <c r="G78" s="331"/>
      <c r="H78" s="331"/>
      <c r="I78" s="332"/>
      <c r="J78" s="342"/>
      <c r="K78" s="340"/>
      <c r="L78" s="117"/>
    </row>
    <row r="79" spans="1:12" ht="35.25" customHeight="1">
      <c r="B79" s="119" t="s">
        <v>265</v>
      </c>
      <c r="C79" s="331" t="s">
        <v>263</v>
      </c>
      <c r="D79" s="331"/>
      <c r="E79" s="331"/>
      <c r="F79" s="331"/>
      <c r="G79" s="331"/>
      <c r="H79" s="331"/>
      <c r="I79" s="332"/>
      <c r="J79" s="342"/>
      <c r="K79" s="340"/>
    </row>
    <row r="80" spans="1:12" ht="23.25" customHeight="1">
      <c r="B80" s="119" t="s">
        <v>266</v>
      </c>
      <c r="C80" s="331" t="s">
        <v>264</v>
      </c>
      <c r="D80" s="331"/>
      <c r="E80" s="331"/>
      <c r="F80" s="331"/>
      <c r="G80" s="331"/>
      <c r="H80" s="331"/>
      <c r="I80" s="332"/>
      <c r="J80" s="342" t="s">
        <v>269</v>
      </c>
      <c r="K80" s="340"/>
    </row>
    <row r="81" spans="2:11" ht="53.25" customHeight="1">
      <c r="B81" s="119" t="s">
        <v>268</v>
      </c>
      <c r="C81" s="331" t="s">
        <v>267</v>
      </c>
      <c r="D81" s="331"/>
      <c r="E81" s="331"/>
      <c r="F81" s="331"/>
      <c r="G81" s="331"/>
      <c r="H81" s="331"/>
      <c r="I81" s="332"/>
      <c r="J81" s="333"/>
      <c r="K81" s="334"/>
    </row>
    <row r="82" spans="2:11">
      <c r="C82" s="108" t="s">
        <v>270</v>
      </c>
    </row>
  </sheetData>
  <mergeCells count="133">
    <mergeCell ref="C76:I76"/>
    <mergeCell ref="J76:K76"/>
    <mergeCell ref="C77:I77"/>
    <mergeCell ref="C78:I78"/>
    <mergeCell ref="C79:I79"/>
    <mergeCell ref="C80:I80"/>
    <mergeCell ref="J77:K77"/>
    <mergeCell ref="J78:K78"/>
    <mergeCell ref="J79:K79"/>
    <mergeCell ref="J80:K80"/>
    <mergeCell ref="C81:I81"/>
    <mergeCell ref="J81:K81"/>
    <mergeCell ref="G10:H10"/>
    <mergeCell ref="I13:K13"/>
    <mergeCell ref="B13:D13"/>
    <mergeCell ref="E17:F17"/>
    <mergeCell ref="E18:F18"/>
    <mergeCell ref="J67:K67"/>
    <mergeCell ref="J45:K45"/>
    <mergeCell ref="C47:D47"/>
    <mergeCell ref="C38:D38"/>
    <mergeCell ref="C39:D39"/>
    <mergeCell ref="C41:D41"/>
    <mergeCell ref="C48:D48"/>
    <mergeCell ref="C58:D58"/>
    <mergeCell ref="C56:D56"/>
    <mergeCell ref="C50:D50"/>
    <mergeCell ref="C49:D49"/>
    <mergeCell ref="C51:D51"/>
    <mergeCell ref="C52:D52"/>
    <mergeCell ref="H45:I45"/>
    <mergeCell ref="G67:G68"/>
    <mergeCell ref="H67:I67"/>
    <mergeCell ref="C65:D65"/>
    <mergeCell ref="F67:F68"/>
    <mergeCell ref="B14:D14"/>
    <mergeCell ref="B15:D15"/>
    <mergeCell ref="E15:F15"/>
    <mergeCell ref="G19:H19"/>
    <mergeCell ref="I19:K19"/>
    <mergeCell ref="E12:F12"/>
    <mergeCell ref="E13:F13"/>
    <mergeCell ref="I18:K18"/>
    <mergeCell ref="G18:H18"/>
    <mergeCell ref="B18:D18"/>
    <mergeCell ref="G45:G46"/>
    <mergeCell ref="C43:D43"/>
    <mergeCell ref="C27:D27"/>
    <mergeCell ref="C23:D23"/>
    <mergeCell ref="C24:D24"/>
    <mergeCell ref="J21:K21"/>
    <mergeCell ref="G21:G22"/>
    <mergeCell ref="C25:D25"/>
    <mergeCell ref="H21:I21"/>
    <mergeCell ref="C26:D26"/>
    <mergeCell ref="C29:D29"/>
    <mergeCell ref="C30:D30"/>
    <mergeCell ref="C62:D62"/>
    <mergeCell ref="B10:D10"/>
    <mergeCell ref="I17:K17"/>
    <mergeCell ref="B11:D11"/>
    <mergeCell ref="B12:D12"/>
    <mergeCell ref="B17:D17"/>
    <mergeCell ref="E10:F10"/>
    <mergeCell ref="I16:K16"/>
    <mergeCell ref="G12:H12"/>
    <mergeCell ref="G13:H13"/>
    <mergeCell ref="G15:H15"/>
    <mergeCell ref="I10:K10"/>
    <mergeCell ref="I11:K11"/>
    <mergeCell ref="I12:K12"/>
    <mergeCell ref="G14:H14"/>
    <mergeCell ref="I15:K15"/>
    <mergeCell ref="I14:K14"/>
    <mergeCell ref="G16:H16"/>
    <mergeCell ref="G17:H17"/>
    <mergeCell ref="E11:F11"/>
    <mergeCell ref="G11:H11"/>
    <mergeCell ref="E16:F16"/>
    <mergeCell ref="E14:F14"/>
    <mergeCell ref="B16:D16"/>
    <mergeCell ref="B4:K4"/>
    <mergeCell ref="B5:K5"/>
    <mergeCell ref="B6:K6"/>
    <mergeCell ref="I9:K9"/>
    <mergeCell ref="B7:D7"/>
    <mergeCell ref="E7:F7"/>
    <mergeCell ref="I7:K7"/>
    <mergeCell ref="B8:D8"/>
    <mergeCell ref="B9:D9"/>
    <mergeCell ref="G7:H7"/>
    <mergeCell ref="E9:F9"/>
    <mergeCell ref="E8:F8"/>
    <mergeCell ref="G9:H9"/>
    <mergeCell ref="I8:K8"/>
    <mergeCell ref="G8:H8"/>
    <mergeCell ref="E19:F19"/>
    <mergeCell ref="C35:D35"/>
    <mergeCell ref="C71:D71"/>
    <mergeCell ref="C73:D73"/>
    <mergeCell ref="C32:D32"/>
    <mergeCell ref="B67:B68"/>
    <mergeCell ref="C67:D68"/>
    <mergeCell ref="E67:E68"/>
    <mergeCell ref="C72:D72"/>
    <mergeCell ref="C44:D44"/>
    <mergeCell ref="B21:B22"/>
    <mergeCell ref="B20:K20"/>
    <mergeCell ref="B19:D19"/>
    <mergeCell ref="C63:D63"/>
    <mergeCell ref="C64:D64"/>
    <mergeCell ref="C59:D59"/>
    <mergeCell ref="C33:D33"/>
    <mergeCell ref="C34:D34"/>
    <mergeCell ref="C31:D31"/>
    <mergeCell ref="C28:D28"/>
    <mergeCell ref="C21:D22"/>
    <mergeCell ref="E21:E22"/>
    <mergeCell ref="F21:F22"/>
    <mergeCell ref="F45:F46"/>
    <mergeCell ref="C36:D36"/>
    <mergeCell ref="C53:D53"/>
    <mergeCell ref="B74:E74"/>
    <mergeCell ref="B45:B46"/>
    <mergeCell ref="C45:D46"/>
    <mergeCell ref="E45:E46"/>
    <mergeCell ref="C55:D55"/>
    <mergeCell ref="C70:D70"/>
    <mergeCell ref="C69:D69"/>
    <mergeCell ref="C40:D40"/>
    <mergeCell ref="C66:D66"/>
    <mergeCell ref="C37:D37"/>
    <mergeCell ref="C54:D54"/>
  </mergeCells>
  <phoneticPr fontId="0" type="noConversion"/>
  <pageMargins left="0.59" right="0.14000000000000001" top="1.34" bottom="0.99" header="0.5" footer="0.5"/>
  <pageSetup paperSize="9" scale="85" orientation="portrait" verticalDpi="180" r:id="rId1"/>
  <headerFooter alignWithMargins="0">
    <oddHeader>&amp;LCIN L34102PN1958PLC011172</oddHeader>
  </headerFooter>
  <rowBreaks count="3" manualBreakCount="3">
    <brk id="20" max="10" man="1"/>
    <brk id="44" max="10" man="1"/>
    <brk id="66" max="10" man="1"/>
  </rowBreaks>
  <drawing r:id="rId2"/>
</worksheet>
</file>

<file path=xl/worksheets/sheet2.xml><?xml version="1.0" encoding="utf-8"?>
<worksheet xmlns="http://schemas.openxmlformats.org/spreadsheetml/2006/main" xmlns:r="http://schemas.openxmlformats.org/officeDocument/2006/relationships">
  <dimension ref="A2:M73"/>
  <sheetViews>
    <sheetView workbookViewId="0">
      <selection activeCell="E83" sqref="E83"/>
    </sheetView>
  </sheetViews>
  <sheetFormatPr defaultRowHeight="12"/>
  <cols>
    <col min="1" max="1" width="5.7109375" style="202" customWidth="1"/>
    <col min="2" max="2" width="27" style="202" customWidth="1"/>
    <col min="3" max="3" width="7.140625" style="202" customWidth="1"/>
    <col min="4" max="4" width="10.85546875" style="202" customWidth="1"/>
    <col min="5" max="5" width="8.140625" style="202" customWidth="1"/>
    <col min="6" max="6" width="16" style="202" customWidth="1"/>
    <col min="7" max="7" width="11.5703125" style="202" customWidth="1"/>
    <col min="8" max="8" width="9.140625" style="202"/>
    <col min="9" max="9" width="11" style="202" customWidth="1"/>
    <col min="10" max="10" width="9.7109375" style="202" customWidth="1"/>
    <col min="11" max="11" width="11.7109375" style="202" customWidth="1"/>
    <col min="12" max="12" width="20.140625" style="202" customWidth="1"/>
    <col min="13" max="16384" width="9.140625" style="202"/>
  </cols>
  <sheetData>
    <row r="2" spans="1:12">
      <c r="A2" s="202" t="s">
        <v>234</v>
      </c>
    </row>
    <row r="5" spans="1:12">
      <c r="A5" s="218" t="s">
        <v>110</v>
      </c>
      <c r="B5" s="218" t="s">
        <v>152</v>
      </c>
      <c r="C5" s="211" t="s">
        <v>154</v>
      </c>
      <c r="D5" s="213"/>
      <c r="E5" s="211" t="s">
        <v>156</v>
      </c>
      <c r="F5" s="212"/>
      <c r="G5" s="213"/>
      <c r="H5" s="211" t="s">
        <v>157</v>
      </c>
      <c r="I5" s="213"/>
      <c r="J5" s="211" t="s">
        <v>158</v>
      </c>
      <c r="K5" s="213"/>
      <c r="L5" s="218" t="s">
        <v>160</v>
      </c>
    </row>
    <row r="6" spans="1:12">
      <c r="A6" s="209"/>
      <c r="B6" s="209" t="s">
        <v>153</v>
      </c>
      <c r="C6" s="219" t="s">
        <v>155</v>
      </c>
      <c r="D6" s="220"/>
      <c r="E6" s="219"/>
      <c r="F6" s="208"/>
      <c r="G6" s="220"/>
      <c r="H6" s="219"/>
      <c r="I6" s="220"/>
      <c r="J6" s="219" t="s">
        <v>159</v>
      </c>
      <c r="K6" s="220"/>
      <c r="L6" s="209" t="s">
        <v>161</v>
      </c>
    </row>
    <row r="7" spans="1:12">
      <c r="A7" s="209"/>
      <c r="B7" s="209" t="s">
        <v>233</v>
      </c>
      <c r="C7" s="219"/>
      <c r="D7" s="220"/>
      <c r="E7" s="219"/>
      <c r="F7" s="208"/>
      <c r="G7" s="220"/>
      <c r="H7" s="219"/>
      <c r="I7" s="220"/>
      <c r="J7" s="219"/>
      <c r="K7" s="220"/>
      <c r="L7" s="209" t="s">
        <v>162</v>
      </c>
    </row>
    <row r="8" spans="1:12">
      <c r="A8" s="209"/>
      <c r="B8" s="209"/>
      <c r="C8" s="219"/>
      <c r="D8" s="220"/>
      <c r="E8" s="219"/>
      <c r="F8" s="208"/>
      <c r="G8" s="220"/>
      <c r="H8" s="219"/>
      <c r="I8" s="220"/>
      <c r="J8" s="219"/>
      <c r="K8" s="220"/>
      <c r="L8" s="209" t="s">
        <v>163</v>
      </c>
    </row>
    <row r="9" spans="1:12">
      <c r="A9" s="209"/>
      <c r="B9" s="209"/>
      <c r="C9" s="219"/>
      <c r="D9" s="220"/>
      <c r="E9" s="219"/>
      <c r="F9" s="208"/>
      <c r="G9" s="220"/>
      <c r="H9" s="219"/>
      <c r="I9" s="220"/>
      <c r="J9" s="219"/>
      <c r="K9" s="220"/>
      <c r="L9" s="209" t="s">
        <v>164</v>
      </c>
    </row>
    <row r="10" spans="1:12">
      <c r="A10" s="209"/>
      <c r="B10" s="209"/>
      <c r="C10" s="219"/>
      <c r="D10" s="220"/>
      <c r="E10" s="219"/>
      <c r="F10" s="208"/>
      <c r="G10" s="220"/>
      <c r="H10" s="219"/>
      <c r="I10" s="220"/>
      <c r="J10" s="219"/>
      <c r="K10" s="220"/>
      <c r="L10" s="209" t="s">
        <v>165</v>
      </c>
    </row>
    <row r="11" spans="1:12">
      <c r="A11" s="209"/>
      <c r="B11" s="209"/>
      <c r="C11" s="219"/>
      <c r="D11" s="220"/>
      <c r="E11" s="219"/>
      <c r="F11" s="208"/>
      <c r="G11" s="220"/>
      <c r="H11" s="219"/>
      <c r="I11" s="220"/>
      <c r="J11" s="219"/>
      <c r="K11" s="220"/>
      <c r="L11" s="209" t="s">
        <v>166</v>
      </c>
    </row>
    <row r="12" spans="1:12">
      <c r="A12" s="209"/>
      <c r="B12" s="209"/>
      <c r="C12" s="221"/>
      <c r="D12" s="222"/>
      <c r="E12" s="221"/>
      <c r="F12" s="201"/>
      <c r="G12" s="222"/>
      <c r="H12" s="221"/>
      <c r="I12" s="222"/>
      <c r="J12" s="221"/>
      <c r="K12" s="222"/>
      <c r="L12" s="223" t="s">
        <v>167</v>
      </c>
    </row>
    <row r="13" spans="1:12">
      <c r="A13" s="209"/>
      <c r="B13" s="209"/>
      <c r="C13" s="224" t="s">
        <v>168</v>
      </c>
      <c r="D13" s="225" t="s">
        <v>170</v>
      </c>
      <c r="E13" s="224" t="s">
        <v>173</v>
      </c>
      <c r="F13" s="225" t="s">
        <v>5</v>
      </c>
      <c r="G13" s="225" t="s">
        <v>170</v>
      </c>
      <c r="H13" s="225" t="s">
        <v>177</v>
      </c>
      <c r="I13" s="226" t="s">
        <v>180</v>
      </c>
      <c r="J13" s="225" t="s">
        <v>186</v>
      </c>
      <c r="K13" s="226" t="s">
        <v>189</v>
      </c>
      <c r="L13" s="218"/>
    </row>
    <row r="14" spans="1:12">
      <c r="A14" s="209"/>
      <c r="B14" s="209"/>
      <c r="C14" s="224" t="s">
        <v>169</v>
      </c>
      <c r="D14" s="227" t="s">
        <v>171</v>
      </c>
      <c r="E14" s="224"/>
      <c r="F14" s="227" t="s">
        <v>7</v>
      </c>
      <c r="G14" s="227" t="s">
        <v>171</v>
      </c>
      <c r="H14" s="227" t="s">
        <v>178</v>
      </c>
      <c r="I14" s="226" t="s">
        <v>181</v>
      </c>
      <c r="J14" s="227" t="s">
        <v>187</v>
      </c>
      <c r="K14" s="226" t="s">
        <v>181</v>
      </c>
      <c r="L14" s="209"/>
    </row>
    <row r="15" spans="1:12">
      <c r="A15" s="209"/>
      <c r="B15" s="209"/>
      <c r="C15" s="224" t="s">
        <v>155</v>
      </c>
      <c r="D15" s="227" t="s">
        <v>172</v>
      </c>
      <c r="E15" s="224"/>
      <c r="F15" s="227"/>
      <c r="G15" s="227" t="s">
        <v>172</v>
      </c>
      <c r="H15" s="227" t="s">
        <v>179</v>
      </c>
      <c r="I15" s="226" t="s">
        <v>182</v>
      </c>
      <c r="J15" s="227" t="s">
        <v>188</v>
      </c>
      <c r="K15" s="226" t="s">
        <v>182</v>
      </c>
      <c r="L15" s="209"/>
    </row>
    <row r="16" spans="1:12">
      <c r="A16" s="209"/>
      <c r="B16" s="209"/>
      <c r="C16" s="224"/>
      <c r="D16" s="227" t="s">
        <v>174</v>
      </c>
      <c r="E16" s="224"/>
      <c r="F16" s="227"/>
      <c r="G16" s="227" t="s">
        <v>174</v>
      </c>
      <c r="H16" s="227" t="s">
        <v>155</v>
      </c>
      <c r="I16" s="226" t="s">
        <v>183</v>
      </c>
      <c r="J16" s="227" t="s">
        <v>155</v>
      </c>
      <c r="K16" s="226" t="s">
        <v>190</v>
      </c>
      <c r="L16" s="209"/>
    </row>
    <row r="17" spans="1:13">
      <c r="A17" s="209"/>
      <c r="B17" s="209"/>
      <c r="C17" s="224"/>
      <c r="D17" s="227"/>
      <c r="E17" s="224"/>
      <c r="F17" s="227"/>
      <c r="G17" s="227" t="s">
        <v>175</v>
      </c>
      <c r="H17" s="227"/>
      <c r="I17" s="226" t="s">
        <v>184</v>
      </c>
      <c r="J17" s="227"/>
      <c r="K17" s="226" t="s">
        <v>159</v>
      </c>
      <c r="L17" s="209"/>
    </row>
    <row r="18" spans="1:13">
      <c r="A18" s="209"/>
      <c r="B18" s="209"/>
      <c r="C18" s="224"/>
      <c r="D18" s="227"/>
      <c r="E18" s="224"/>
      <c r="F18" s="227"/>
      <c r="G18" s="227" t="s">
        <v>176</v>
      </c>
      <c r="H18" s="227"/>
      <c r="I18" s="226" t="s">
        <v>185</v>
      </c>
      <c r="J18" s="227"/>
      <c r="K18" s="226" t="s">
        <v>191</v>
      </c>
      <c r="L18" s="209"/>
    </row>
    <row r="19" spans="1:13">
      <c r="A19" s="223"/>
      <c r="B19" s="223"/>
      <c r="C19" s="228"/>
      <c r="D19" s="229"/>
      <c r="E19" s="228"/>
      <c r="F19" s="229"/>
      <c r="G19" s="229"/>
      <c r="H19" s="229"/>
      <c r="I19" s="230"/>
      <c r="J19" s="229"/>
      <c r="K19" s="230" t="s">
        <v>185</v>
      </c>
      <c r="L19" s="223"/>
    </row>
    <row r="20" spans="1:13">
      <c r="A20" s="231" t="s">
        <v>55</v>
      </c>
      <c r="B20" s="231" t="s">
        <v>56</v>
      </c>
      <c r="C20" s="232" t="s">
        <v>57</v>
      </c>
      <c r="D20" s="231" t="s">
        <v>58</v>
      </c>
      <c r="E20" s="231" t="s">
        <v>59</v>
      </c>
      <c r="F20" s="233" t="s">
        <v>111</v>
      </c>
      <c r="G20" s="231" t="s">
        <v>60</v>
      </c>
      <c r="H20" s="231" t="s">
        <v>61</v>
      </c>
      <c r="I20" s="234" t="s">
        <v>192</v>
      </c>
      <c r="J20" s="232" t="s">
        <v>193</v>
      </c>
      <c r="K20" s="231" t="s">
        <v>194</v>
      </c>
      <c r="L20" s="231" t="s">
        <v>195</v>
      </c>
      <c r="M20" s="235"/>
    </row>
    <row r="21" spans="1:13" s="268" customFormat="1">
      <c r="A21" s="262" t="s">
        <v>197</v>
      </c>
      <c r="B21" s="237" t="s">
        <v>839</v>
      </c>
      <c r="C21" s="285">
        <v>7000</v>
      </c>
      <c r="D21" s="263">
        <f>+C21/13176262*100</f>
        <v>5.3125841001036553E-2</v>
      </c>
      <c r="E21" s="264"/>
      <c r="F21" s="265"/>
      <c r="G21" s="266"/>
      <c r="H21" s="264"/>
      <c r="I21" s="266"/>
      <c r="J21" s="264"/>
      <c r="K21" s="266"/>
      <c r="L21" s="267">
        <f>D21</f>
        <v>5.3125841001036553E-2</v>
      </c>
    </row>
    <row r="22" spans="1:13" s="268" customFormat="1">
      <c r="A22" s="262" t="s">
        <v>198</v>
      </c>
      <c r="B22" s="237" t="s">
        <v>247</v>
      </c>
      <c r="C22" s="285">
        <v>129740</v>
      </c>
      <c r="D22" s="269">
        <f t="shared" ref="D22:D26" si="0">+C22/13176262*100</f>
        <v>0.98464951592492611</v>
      </c>
      <c r="E22" s="270"/>
      <c r="F22" s="271"/>
      <c r="G22" s="258"/>
      <c r="H22" s="264"/>
      <c r="I22" s="258"/>
      <c r="J22" s="264"/>
      <c r="K22" s="258"/>
      <c r="L22" s="267">
        <f t="shared" ref="L22:L37" si="1">D22</f>
        <v>0.98464951592492611</v>
      </c>
    </row>
    <row r="23" spans="1:13" s="268" customFormat="1">
      <c r="A23" s="262" t="s">
        <v>231</v>
      </c>
      <c r="B23" s="237" t="s">
        <v>247</v>
      </c>
      <c r="C23" s="285">
        <v>7108</v>
      </c>
      <c r="D23" s="269">
        <f t="shared" si="0"/>
        <v>5.3945496833623985E-2</v>
      </c>
      <c r="E23" s="270"/>
      <c r="F23" s="271"/>
      <c r="G23" s="258"/>
      <c r="H23" s="264"/>
      <c r="I23" s="258"/>
      <c r="J23" s="264"/>
      <c r="K23" s="258"/>
      <c r="L23" s="267">
        <f t="shared" si="1"/>
        <v>5.3945496833623985E-2</v>
      </c>
    </row>
    <row r="24" spans="1:13" s="268" customFormat="1">
      <c r="A24" s="262" t="s">
        <v>236</v>
      </c>
      <c r="B24" s="272" t="s">
        <v>248</v>
      </c>
      <c r="C24" s="285">
        <v>8607</v>
      </c>
      <c r="D24" s="269">
        <f t="shared" si="0"/>
        <v>6.5322016213703094E-2</v>
      </c>
      <c r="E24" s="270"/>
      <c r="F24" s="271"/>
      <c r="G24" s="258"/>
      <c r="H24" s="264"/>
      <c r="I24" s="258"/>
      <c r="J24" s="264"/>
      <c r="K24" s="258"/>
      <c r="L24" s="267">
        <f t="shared" si="1"/>
        <v>6.5322016213703094E-2</v>
      </c>
    </row>
    <row r="25" spans="1:13" s="268" customFormat="1">
      <c r="A25" s="262" t="s">
        <v>237</v>
      </c>
      <c r="B25" s="272" t="s">
        <v>248</v>
      </c>
      <c r="C25" s="285">
        <v>8300</v>
      </c>
      <c r="D25" s="269">
        <f t="shared" si="0"/>
        <v>6.2992068615514776E-2</v>
      </c>
      <c r="E25" s="270"/>
      <c r="F25" s="271"/>
      <c r="G25" s="258"/>
      <c r="H25" s="264"/>
      <c r="I25" s="258"/>
      <c r="J25" s="264"/>
      <c r="K25" s="258"/>
      <c r="L25" s="267">
        <f t="shared" si="1"/>
        <v>6.2992068615514776E-2</v>
      </c>
    </row>
    <row r="26" spans="1:13" s="268" customFormat="1">
      <c r="A26" s="262" t="s">
        <v>238</v>
      </c>
      <c r="B26" s="237" t="s">
        <v>249</v>
      </c>
      <c r="C26" s="285">
        <v>17300</v>
      </c>
      <c r="D26" s="269">
        <f t="shared" si="0"/>
        <v>0.13129672133113321</v>
      </c>
      <c r="E26" s="270"/>
      <c r="F26" s="271"/>
      <c r="G26" s="258"/>
      <c r="H26" s="264"/>
      <c r="I26" s="258"/>
      <c r="J26" s="264"/>
      <c r="K26" s="258"/>
      <c r="L26" s="267">
        <f t="shared" si="1"/>
        <v>0.13129672133113321</v>
      </c>
    </row>
    <row r="27" spans="1:13" s="268" customFormat="1">
      <c r="A27" s="262" t="s">
        <v>239</v>
      </c>
      <c r="B27" s="237" t="s">
        <v>250</v>
      </c>
      <c r="C27" s="285">
        <v>203463</v>
      </c>
      <c r="D27" s="269">
        <f t="shared" ref="D27:D34" si="2">+C27/13176262*100</f>
        <v>1.5441632839419861</v>
      </c>
      <c r="E27" s="270"/>
      <c r="F27" s="271"/>
      <c r="G27" s="258"/>
      <c r="H27" s="264"/>
      <c r="I27" s="258"/>
      <c r="J27" s="264"/>
      <c r="K27" s="258"/>
      <c r="L27" s="267">
        <f t="shared" si="1"/>
        <v>1.5441632839419861</v>
      </c>
    </row>
    <row r="28" spans="1:13" s="268" customFormat="1">
      <c r="A28" s="262" t="s">
        <v>240</v>
      </c>
      <c r="B28" s="237" t="s">
        <v>251</v>
      </c>
      <c r="C28" s="285">
        <v>303</v>
      </c>
      <c r="D28" s="269">
        <f t="shared" si="2"/>
        <v>2.2995899747591539E-3</v>
      </c>
      <c r="E28" s="270"/>
      <c r="F28" s="271"/>
      <c r="G28" s="258"/>
      <c r="H28" s="264"/>
      <c r="I28" s="258"/>
      <c r="J28" s="264"/>
      <c r="K28" s="258"/>
      <c r="L28" s="267">
        <f t="shared" si="1"/>
        <v>2.2995899747591539E-3</v>
      </c>
    </row>
    <row r="29" spans="1:13" s="268" customFormat="1">
      <c r="A29" s="262" t="s">
        <v>241</v>
      </c>
      <c r="B29" s="237" t="s">
        <v>251</v>
      </c>
      <c r="C29" s="285">
        <v>44468</v>
      </c>
      <c r="D29" s="269">
        <f t="shared" si="2"/>
        <v>0.33748569966201342</v>
      </c>
      <c r="E29" s="273"/>
      <c r="F29" s="274"/>
      <c r="G29" s="274"/>
      <c r="H29" s="275"/>
      <c r="I29" s="274"/>
      <c r="J29" s="275"/>
      <c r="K29" s="274"/>
      <c r="L29" s="267">
        <f t="shared" si="1"/>
        <v>0.33748569966201342</v>
      </c>
    </row>
    <row r="30" spans="1:13" s="268" customFormat="1">
      <c r="A30" s="262" t="s">
        <v>242</v>
      </c>
      <c r="B30" s="237" t="s">
        <v>840</v>
      </c>
      <c r="C30" s="285">
        <v>58825</v>
      </c>
      <c r="D30" s="269">
        <f t="shared" si="2"/>
        <v>0.44644679955513938</v>
      </c>
      <c r="E30" s="276"/>
      <c r="F30" s="277"/>
      <c r="G30" s="277"/>
      <c r="H30" s="278"/>
      <c r="I30" s="277"/>
      <c r="J30" s="278"/>
      <c r="K30" s="277"/>
      <c r="L30" s="267">
        <f t="shared" si="1"/>
        <v>0.44644679955513938</v>
      </c>
    </row>
    <row r="31" spans="1:13" s="268" customFormat="1">
      <c r="A31" s="262" t="s">
        <v>243</v>
      </c>
      <c r="B31" s="237" t="s">
        <v>256</v>
      </c>
      <c r="C31" s="285">
        <v>7268497</v>
      </c>
      <c r="D31" s="269">
        <f t="shared" si="2"/>
        <v>55.163573705501598</v>
      </c>
      <c r="E31" s="273"/>
      <c r="F31" s="274"/>
      <c r="G31" s="274"/>
      <c r="H31" s="275"/>
      <c r="I31" s="274"/>
      <c r="J31" s="275"/>
      <c r="K31" s="274"/>
      <c r="L31" s="267">
        <f t="shared" si="1"/>
        <v>55.163573705501598</v>
      </c>
    </row>
    <row r="32" spans="1:13" s="268" customFormat="1">
      <c r="A32" s="262" t="s">
        <v>244</v>
      </c>
      <c r="B32" s="237" t="s">
        <v>252</v>
      </c>
      <c r="C32" s="285">
        <v>10909</v>
      </c>
      <c r="D32" s="269">
        <f t="shared" si="2"/>
        <v>8.2792828497186832E-2</v>
      </c>
      <c r="E32" s="270"/>
      <c r="F32" s="271"/>
      <c r="G32" s="258"/>
      <c r="H32" s="264"/>
      <c r="I32" s="258"/>
      <c r="J32" s="264"/>
      <c r="K32" s="258"/>
      <c r="L32" s="267">
        <f t="shared" si="1"/>
        <v>8.2792828497186832E-2</v>
      </c>
    </row>
    <row r="33" spans="1:12" s="268" customFormat="1">
      <c r="A33" s="262" t="s">
        <v>245</v>
      </c>
      <c r="B33" s="237" t="s">
        <v>257</v>
      </c>
      <c r="C33" s="285">
        <v>48579</v>
      </c>
      <c r="D33" s="269">
        <f t="shared" si="2"/>
        <v>0.36868574714133645</v>
      </c>
      <c r="E33" s="270"/>
      <c r="F33" s="271"/>
      <c r="G33" s="258"/>
      <c r="H33" s="264"/>
      <c r="I33" s="258"/>
      <c r="J33" s="264"/>
      <c r="K33" s="258"/>
      <c r="L33" s="267">
        <f t="shared" si="1"/>
        <v>0.36868574714133645</v>
      </c>
    </row>
    <row r="34" spans="1:12" s="268" customFormat="1">
      <c r="A34" s="262" t="s">
        <v>246</v>
      </c>
      <c r="B34" s="237" t="s">
        <v>255</v>
      </c>
      <c r="C34" s="286">
        <v>8196</v>
      </c>
      <c r="D34" s="269">
        <f t="shared" si="2"/>
        <v>6.2202770406356522E-2</v>
      </c>
      <c r="E34" s="270"/>
      <c r="F34" s="271"/>
      <c r="G34" s="258"/>
      <c r="H34" s="264"/>
      <c r="I34" s="258"/>
      <c r="J34" s="264"/>
      <c r="K34" s="258"/>
      <c r="L34" s="267">
        <f t="shared" si="1"/>
        <v>6.2202770406356522E-2</v>
      </c>
    </row>
    <row r="35" spans="1:12">
      <c r="A35" s="236"/>
      <c r="B35" s="237"/>
      <c r="C35" s="242"/>
      <c r="D35" s="239"/>
      <c r="E35" s="240"/>
      <c r="F35" s="241"/>
      <c r="G35" s="209"/>
      <c r="H35" s="219"/>
      <c r="I35" s="209"/>
      <c r="J35" s="219"/>
      <c r="K35" s="209"/>
      <c r="L35" s="238"/>
    </row>
    <row r="36" spans="1:12">
      <c r="A36" s="227"/>
      <c r="B36" s="209"/>
      <c r="C36" s="219"/>
      <c r="D36" s="209"/>
      <c r="E36" s="243"/>
      <c r="F36" s="244"/>
      <c r="G36" s="223"/>
      <c r="H36" s="221"/>
      <c r="I36" s="223"/>
      <c r="J36" s="221"/>
      <c r="K36" s="223"/>
      <c r="L36" s="238"/>
    </row>
    <row r="37" spans="1:12">
      <c r="A37" s="345" t="s">
        <v>196</v>
      </c>
      <c r="B37" s="349"/>
      <c r="C37" s="279">
        <f>SUM(C21:C36)</f>
        <v>7821295</v>
      </c>
      <c r="D37" s="245">
        <f>SUM(D21:D36)</f>
        <v>59.358982084600321</v>
      </c>
      <c r="E37" s="221"/>
      <c r="F37" s="280"/>
      <c r="G37" s="223"/>
      <c r="H37" s="221"/>
      <c r="I37" s="223"/>
      <c r="J37" s="221"/>
      <c r="K37" s="223"/>
      <c r="L37" s="245">
        <f t="shared" si="1"/>
        <v>59.358982084600321</v>
      </c>
    </row>
    <row r="38" spans="1:12">
      <c r="A38" s="202" t="s">
        <v>199</v>
      </c>
    </row>
    <row r="39" spans="1:12">
      <c r="A39" s="202" t="s">
        <v>235</v>
      </c>
    </row>
    <row r="43" spans="1:12">
      <c r="A43" s="202" t="s">
        <v>221</v>
      </c>
    </row>
    <row r="44" spans="1:12">
      <c r="A44" s="202" t="s">
        <v>220</v>
      </c>
    </row>
    <row r="45" spans="1:12">
      <c r="D45" s="201"/>
    </row>
    <row r="46" spans="1:12">
      <c r="A46" s="218" t="s">
        <v>200</v>
      </c>
      <c r="B46" s="211" t="s">
        <v>254</v>
      </c>
      <c r="C46" s="246"/>
      <c r="D46" s="203"/>
      <c r="E46" s="204" t="s">
        <v>228</v>
      </c>
      <c r="F46" s="205" t="s">
        <v>202</v>
      </c>
      <c r="G46" s="283"/>
      <c r="H46" s="211" t="s">
        <v>157</v>
      </c>
      <c r="I46" s="213"/>
      <c r="J46" s="211" t="s">
        <v>158</v>
      </c>
      <c r="K46" s="213"/>
      <c r="L46" s="218" t="s">
        <v>160</v>
      </c>
    </row>
    <row r="47" spans="1:12">
      <c r="A47" s="209" t="s">
        <v>173</v>
      </c>
      <c r="B47" s="219" t="s">
        <v>253</v>
      </c>
      <c r="C47" s="203"/>
      <c r="D47" s="203"/>
      <c r="E47" s="206" t="s">
        <v>178</v>
      </c>
      <c r="F47" s="207" t="s">
        <v>203</v>
      </c>
      <c r="G47" s="220"/>
      <c r="J47" s="219" t="s">
        <v>188</v>
      </c>
      <c r="K47" s="220"/>
      <c r="L47" s="209" t="s">
        <v>161</v>
      </c>
    </row>
    <row r="48" spans="1:12">
      <c r="A48" s="209"/>
      <c r="B48" s="219"/>
      <c r="C48" s="208"/>
      <c r="D48" s="208"/>
      <c r="E48" s="209" t="s">
        <v>169</v>
      </c>
      <c r="F48" s="207" t="s">
        <v>204</v>
      </c>
      <c r="G48" s="220"/>
      <c r="H48" s="218" t="s">
        <v>186</v>
      </c>
      <c r="I48" s="218" t="s">
        <v>180</v>
      </c>
      <c r="J48" s="218" t="s">
        <v>186</v>
      </c>
      <c r="K48" s="218" t="s">
        <v>207</v>
      </c>
      <c r="L48" s="209" t="s">
        <v>208</v>
      </c>
    </row>
    <row r="49" spans="1:12">
      <c r="A49" s="209"/>
      <c r="B49" s="219"/>
      <c r="C49" s="208"/>
      <c r="D49" s="208"/>
      <c r="E49" s="210" t="s">
        <v>155</v>
      </c>
      <c r="F49" s="207" t="s">
        <v>201</v>
      </c>
      <c r="G49" s="220"/>
      <c r="H49" s="209" t="s">
        <v>179</v>
      </c>
      <c r="I49" s="209" t="s">
        <v>172</v>
      </c>
      <c r="J49" s="209" t="s">
        <v>190</v>
      </c>
      <c r="K49" s="209" t="s">
        <v>181</v>
      </c>
      <c r="L49" s="209" t="s">
        <v>209</v>
      </c>
    </row>
    <row r="50" spans="1:12">
      <c r="A50" s="209"/>
      <c r="B50" s="219"/>
      <c r="C50" s="208"/>
      <c r="D50" s="208"/>
      <c r="E50" s="209"/>
      <c r="F50" s="207"/>
      <c r="G50" s="220"/>
      <c r="H50" s="209" t="s">
        <v>155</v>
      </c>
      <c r="I50" s="209" t="s">
        <v>205</v>
      </c>
      <c r="J50" s="209" t="s">
        <v>159</v>
      </c>
      <c r="K50" s="209" t="s">
        <v>182</v>
      </c>
      <c r="L50" s="209" t="s">
        <v>210</v>
      </c>
    </row>
    <row r="51" spans="1:12">
      <c r="A51" s="209"/>
      <c r="B51" s="219"/>
      <c r="C51" s="208"/>
      <c r="D51" s="208"/>
      <c r="E51" s="209"/>
      <c r="F51" s="208"/>
      <c r="G51" s="220"/>
      <c r="H51" s="209"/>
      <c r="I51" s="209" t="s">
        <v>206</v>
      </c>
      <c r="J51" s="209" t="s">
        <v>155</v>
      </c>
      <c r="K51" s="209" t="s">
        <v>190</v>
      </c>
      <c r="L51" s="209" t="s">
        <v>211</v>
      </c>
    </row>
    <row r="52" spans="1:12">
      <c r="A52" s="209"/>
      <c r="B52" s="219"/>
      <c r="C52" s="208"/>
      <c r="D52" s="208"/>
      <c r="E52" s="209"/>
      <c r="F52" s="208"/>
      <c r="G52" s="220"/>
      <c r="H52" s="209"/>
      <c r="I52" s="209" t="s">
        <v>191</v>
      </c>
      <c r="J52" s="209"/>
      <c r="K52" s="209" t="s">
        <v>159</v>
      </c>
      <c r="L52" s="209" t="s">
        <v>212</v>
      </c>
    </row>
    <row r="53" spans="1:12">
      <c r="A53" s="209"/>
      <c r="B53" s="219"/>
      <c r="C53" s="208"/>
      <c r="D53" s="208"/>
      <c r="E53" s="209"/>
      <c r="F53" s="208"/>
      <c r="G53" s="220"/>
      <c r="H53" s="209"/>
      <c r="I53" s="209" t="s">
        <v>185</v>
      </c>
      <c r="J53" s="209"/>
      <c r="K53" s="209" t="s">
        <v>191</v>
      </c>
      <c r="L53" s="209" t="s">
        <v>213</v>
      </c>
    </row>
    <row r="54" spans="1:12">
      <c r="A54" s="223"/>
      <c r="B54" s="221"/>
      <c r="C54" s="201"/>
      <c r="D54" s="201"/>
      <c r="E54" s="223"/>
      <c r="F54" s="201"/>
      <c r="G54" s="222"/>
      <c r="H54" s="223"/>
      <c r="I54" s="223"/>
      <c r="J54" s="223"/>
      <c r="K54" s="223" t="s">
        <v>185</v>
      </c>
      <c r="L54" s="223"/>
    </row>
    <row r="55" spans="1:12" ht="29.25" customHeight="1">
      <c r="A55" s="281" t="s">
        <v>197</v>
      </c>
      <c r="B55" s="350" t="s">
        <v>821</v>
      </c>
      <c r="C55" s="351"/>
      <c r="D55" s="300"/>
      <c r="E55" s="281">
        <v>513767</v>
      </c>
      <c r="F55" s="282">
        <f t="shared" ref="F55" si="3">E55/13176262*100</f>
        <v>3.8991862790827931</v>
      </c>
      <c r="G55" s="247"/>
      <c r="H55" s="248"/>
      <c r="I55" s="280"/>
      <c r="J55" s="248"/>
      <c r="K55" s="280"/>
      <c r="L55" s="249">
        <f t="shared" ref="L55:L57" si="4">F55</f>
        <v>3.8991862790827931</v>
      </c>
    </row>
    <row r="56" spans="1:12" ht="27" customHeight="1">
      <c r="A56" s="281" t="s">
        <v>198</v>
      </c>
      <c r="B56" s="350" t="s">
        <v>230</v>
      </c>
      <c r="C56" s="351"/>
      <c r="D56" s="352"/>
      <c r="E56" s="281">
        <v>241334</v>
      </c>
      <c r="F56" s="282">
        <f>E56/13176262*100</f>
        <v>1.8315816731634511</v>
      </c>
      <c r="G56" s="247"/>
      <c r="H56" s="248"/>
      <c r="I56" s="280"/>
      <c r="J56" s="248"/>
      <c r="K56" s="280"/>
      <c r="L56" s="249">
        <f>F56</f>
        <v>1.8315816731634511</v>
      </c>
    </row>
    <row r="57" spans="1:12">
      <c r="A57" s="347" t="s">
        <v>196</v>
      </c>
      <c r="B57" s="348"/>
      <c r="C57" s="250"/>
      <c r="D57" s="250"/>
      <c r="E57" s="251">
        <f>SUM(E55:E56)</f>
        <v>755101</v>
      </c>
      <c r="F57" s="252">
        <f>SUM(F55:F56)</f>
        <v>5.7307679522462447</v>
      </c>
      <c r="G57" s="201"/>
      <c r="H57" s="248"/>
      <c r="I57" s="223"/>
      <c r="J57" s="248"/>
      <c r="K57" s="223"/>
      <c r="L57" s="249">
        <f t="shared" si="4"/>
        <v>5.7307679522462447</v>
      </c>
    </row>
    <row r="60" spans="1:12">
      <c r="A60" s="202" t="s">
        <v>222</v>
      </c>
    </row>
    <row r="61" spans="1:12">
      <c r="A61" s="202" t="s">
        <v>223</v>
      </c>
    </row>
    <row r="63" spans="1:12">
      <c r="A63" s="218" t="s">
        <v>200</v>
      </c>
      <c r="B63" s="211" t="s">
        <v>35</v>
      </c>
      <c r="C63" s="246"/>
      <c r="D63" s="253"/>
      <c r="E63" s="218" t="s">
        <v>228</v>
      </c>
      <c r="F63" s="254" t="s">
        <v>202</v>
      </c>
      <c r="G63" s="283"/>
      <c r="H63" s="211" t="s">
        <v>157</v>
      </c>
      <c r="I63" s="213"/>
      <c r="J63" s="211" t="s">
        <v>158</v>
      </c>
      <c r="K63" s="213"/>
      <c r="L63" s="218" t="s">
        <v>160</v>
      </c>
    </row>
    <row r="64" spans="1:12">
      <c r="A64" s="209" t="s">
        <v>173</v>
      </c>
      <c r="B64" s="219"/>
      <c r="C64" s="203"/>
      <c r="D64" s="255"/>
      <c r="E64" s="209" t="s">
        <v>229</v>
      </c>
      <c r="F64" s="256" t="s">
        <v>225</v>
      </c>
      <c r="G64" s="220"/>
      <c r="J64" s="219" t="s">
        <v>188</v>
      </c>
      <c r="K64" s="220"/>
      <c r="L64" s="209" t="s">
        <v>161</v>
      </c>
    </row>
    <row r="65" spans="1:12">
      <c r="A65" s="209"/>
      <c r="B65" s="219"/>
      <c r="C65" s="208"/>
      <c r="D65" s="220"/>
      <c r="E65" s="209" t="s">
        <v>169</v>
      </c>
      <c r="F65" s="257" t="s">
        <v>227</v>
      </c>
      <c r="G65" s="220"/>
      <c r="H65" s="218" t="s">
        <v>186</v>
      </c>
      <c r="I65" s="218" t="s">
        <v>180</v>
      </c>
      <c r="J65" s="218" t="s">
        <v>186</v>
      </c>
      <c r="K65" s="218" t="s">
        <v>207</v>
      </c>
      <c r="L65" s="209" t="s">
        <v>208</v>
      </c>
    </row>
    <row r="66" spans="1:12">
      <c r="A66" s="209"/>
      <c r="B66" s="219"/>
      <c r="C66" s="208"/>
      <c r="D66" s="220"/>
      <c r="E66" s="258" t="s">
        <v>155</v>
      </c>
      <c r="F66" s="256" t="s">
        <v>226</v>
      </c>
      <c r="G66" s="220"/>
      <c r="H66" s="209" t="s">
        <v>179</v>
      </c>
      <c r="I66" s="209" t="s">
        <v>172</v>
      </c>
      <c r="J66" s="209" t="s">
        <v>190</v>
      </c>
      <c r="K66" s="209" t="s">
        <v>181</v>
      </c>
      <c r="L66" s="209" t="s">
        <v>209</v>
      </c>
    </row>
    <row r="67" spans="1:12">
      <c r="A67" s="209"/>
      <c r="B67" s="219"/>
      <c r="C67" s="208"/>
      <c r="D67" s="220"/>
      <c r="E67" s="209"/>
      <c r="F67" s="257"/>
      <c r="G67" s="220"/>
      <c r="H67" s="209" t="s">
        <v>155</v>
      </c>
      <c r="I67" s="209" t="s">
        <v>205</v>
      </c>
      <c r="J67" s="209" t="s">
        <v>159</v>
      </c>
      <c r="K67" s="209" t="s">
        <v>182</v>
      </c>
      <c r="L67" s="209" t="s">
        <v>210</v>
      </c>
    </row>
    <row r="68" spans="1:12" ht="9.75" customHeight="1">
      <c r="A68" s="209"/>
      <c r="B68" s="219"/>
      <c r="C68" s="208"/>
      <c r="D68" s="220"/>
      <c r="E68" s="209"/>
      <c r="F68" s="219"/>
      <c r="G68" s="220"/>
      <c r="H68" s="209"/>
      <c r="I68" s="209" t="s">
        <v>206</v>
      </c>
      <c r="J68" s="209" t="s">
        <v>155</v>
      </c>
      <c r="K68" s="209" t="s">
        <v>190</v>
      </c>
      <c r="L68" s="209" t="s">
        <v>211</v>
      </c>
    </row>
    <row r="69" spans="1:12">
      <c r="A69" s="209"/>
      <c r="B69" s="219"/>
      <c r="C69" s="208"/>
      <c r="D69" s="220"/>
      <c r="E69" s="209"/>
      <c r="F69" s="219"/>
      <c r="G69" s="220"/>
      <c r="H69" s="209"/>
      <c r="I69" s="209" t="s">
        <v>191</v>
      </c>
      <c r="J69" s="209"/>
      <c r="K69" s="209" t="s">
        <v>159</v>
      </c>
      <c r="L69" s="209" t="s">
        <v>212</v>
      </c>
    </row>
    <row r="70" spans="1:12">
      <c r="A70" s="209"/>
      <c r="B70" s="219"/>
      <c r="C70" s="208"/>
      <c r="D70" s="220"/>
      <c r="E70" s="209"/>
      <c r="F70" s="219"/>
      <c r="G70" s="220"/>
      <c r="H70" s="209"/>
      <c r="I70" s="209" t="s">
        <v>185</v>
      </c>
      <c r="J70" s="209"/>
      <c r="K70" s="209" t="s">
        <v>191</v>
      </c>
      <c r="L70" s="209" t="s">
        <v>213</v>
      </c>
    </row>
    <row r="71" spans="1:12">
      <c r="A71" s="223"/>
      <c r="B71" s="221"/>
      <c r="C71" s="201"/>
      <c r="D71" s="222"/>
      <c r="E71" s="223"/>
      <c r="F71" s="221"/>
      <c r="G71" s="222"/>
      <c r="H71" s="223"/>
      <c r="I71" s="223"/>
      <c r="J71" s="223"/>
      <c r="K71" s="223" t="s">
        <v>185</v>
      </c>
      <c r="L71" s="223"/>
    </row>
    <row r="72" spans="1:12">
      <c r="A72" s="218"/>
      <c r="B72" s="211"/>
      <c r="C72" s="212"/>
      <c r="D72" s="213"/>
      <c r="E72" s="281"/>
      <c r="F72" s="343" t="s">
        <v>858</v>
      </c>
      <c r="G72" s="344"/>
      <c r="H72" s="248"/>
      <c r="I72" s="247"/>
      <c r="J72" s="248"/>
      <c r="K72" s="247"/>
      <c r="L72" s="245"/>
    </row>
    <row r="73" spans="1:12">
      <c r="A73" s="345" t="s">
        <v>196</v>
      </c>
      <c r="B73" s="346"/>
      <c r="C73" s="250"/>
      <c r="D73" s="247"/>
      <c r="E73" s="259">
        <f>SUM(E72:E72)</f>
        <v>0</v>
      </c>
      <c r="F73" s="260">
        <f>SUM(F72:F72)</f>
        <v>0</v>
      </c>
      <c r="G73" s="201"/>
      <c r="H73" s="221"/>
      <c r="I73" s="201"/>
      <c r="J73" s="221"/>
      <c r="K73" s="201"/>
      <c r="L73" s="245">
        <f>F73</f>
        <v>0</v>
      </c>
    </row>
  </sheetData>
  <mergeCells count="6">
    <mergeCell ref="F72:G72"/>
    <mergeCell ref="A73:B73"/>
    <mergeCell ref="A57:B57"/>
    <mergeCell ref="A37:B37"/>
    <mergeCell ref="B55:D55"/>
    <mergeCell ref="B56:D56"/>
  </mergeCells>
  <pageMargins left="0.93" right="0.7" top="0.75" bottom="0.75" header="0.3" footer="0.3"/>
  <pageSetup paperSize="9" scale="94" orientation="landscape" verticalDpi="0" r:id="rId1"/>
  <rowBreaks count="1" manualBreakCount="1">
    <brk id="40" max="16383" man="1"/>
  </rowBreaks>
  <drawing r:id="rId2"/>
</worksheet>
</file>

<file path=xl/worksheets/sheet3.xml><?xml version="1.0" encoding="utf-8"?>
<worksheet xmlns="http://schemas.openxmlformats.org/spreadsheetml/2006/main" xmlns:r="http://schemas.openxmlformats.org/officeDocument/2006/relationships">
  <dimension ref="A2:E636"/>
  <sheetViews>
    <sheetView view="pageBreakPreview" zoomScale="145" zoomScaleSheetLayoutView="145" workbookViewId="0"/>
  </sheetViews>
  <sheetFormatPr defaultRowHeight="12"/>
  <cols>
    <col min="1" max="1" width="4.85546875" style="170" customWidth="1"/>
    <col min="2" max="2" width="45" style="170" bestFit="1" customWidth="1"/>
    <col min="3" max="3" width="17.28515625" style="170" customWidth="1"/>
    <col min="4" max="4" width="31" style="170" customWidth="1"/>
    <col min="5" max="5" width="9.85546875" style="170" customWidth="1"/>
    <col min="6" max="16384" width="9.140625" style="170"/>
  </cols>
  <sheetData>
    <row r="2" spans="1:5" ht="15">
      <c r="A2" s="179" t="s">
        <v>38</v>
      </c>
      <c r="B2" s="180" t="s">
        <v>37</v>
      </c>
      <c r="C2" s="181"/>
      <c r="D2" s="182"/>
    </row>
    <row r="5" spans="1:5" ht="67.5" customHeight="1">
      <c r="A5" s="183" t="s">
        <v>112</v>
      </c>
      <c r="B5" s="183" t="s">
        <v>35</v>
      </c>
      <c r="C5" s="183" t="s">
        <v>224</v>
      </c>
      <c r="D5" s="183" t="s">
        <v>113</v>
      </c>
      <c r="E5" s="184" t="s">
        <v>824</v>
      </c>
    </row>
    <row r="6" spans="1:5" ht="15">
      <c r="A6" s="185"/>
      <c r="B6" s="186" t="s">
        <v>114</v>
      </c>
      <c r="C6" s="185"/>
      <c r="D6" s="185"/>
      <c r="E6" s="171"/>
    </row>
    <row r="7" spans="1:5">
      <c r="A7" s="187"/>
      <c r="B7" s="188"/>
      <c r="C7" s="187"/>
      <c r="D7" s="187"/>
      <c r="E7" s="173"/>
    </row>
    <row r="8" spans="1:5">
      <c r="A8" s="189">
        <v>1</v>
      </c>
      <c r="B8" s="215" t="s">
        <v>830</v>
      </c>
      <c r="C8" s="261">
        <v>400</v>
      </c>
      <c r="D8" s="194">
        <f>C8/13176262*100</f>
        <v>3.035762342916375E-3</v>
      </c>
      <c r="E8" s="173" t="s">
        <v>24</v>
      </c>
    </row>
    <row r="9" spans="1:5">
      <c r="A9" s="189">
        <v>2</v>
      </c>
      <c r="B9" s="215" t="s">
        <v>271</v>
      </c>
      <c r="C9" s="261">
        <v>70</v>
      </c>
      <c r="D9" s="194">
        <f t="shared" ref="D9:D72" si="0">C9/13176262*100</f>
        <v>5.3125841001036556E-4</v>
      </c>
      <c r="E9" s="173" t="s">
        <v>24</v>
      </c>
    </row>
    <row r="10" spans="1:5">
      <c r="A10" s="189">
        <v>3</v>
      </c>
      <c r="B10" s="215" t="s">
        <v>272</v>
      </c>
      <c r="C10" s="261">
        <v>20</v>
      </c>
      <c r="D10" s="194">
        <f t="shared" si="0"/>
        <v>1.5178811714581877E-4</v>
      </c>
      <c r="E10" s="173" t="s">
        <v>24</v>
      </c>
    </row>
    <row r="11" spans="1:5">
      <c r="A11" s="189">
        <v>4</v>
      </c>
      <c r="B11" s="215" t="s">
        <v>273</v>
      </c>
      <c r="C11" s="261">
        <v>140</v>
      </c>
      <c r="D11" s="194">
        <f t="shared" si="0"/>
        <v>1.0625168200207311E-3</v>
      </c>
      <c r="E11" s="173" t="s">
        <v>24</v>
      </c>
    </row>
    <row r="12" spans="1:5">
      <c r="A12" s="189">
        <v>5</v>
      </c>
      <c r="B12" s="215" t="s">
        <v>274</v>
      </c>
      <c r="C12" s="261">
        <v>20</v>
      </c>
      <c r="D12" s="194">
        <f t="shared" si="0"/>
        <v>1.5178811714581877E-4</v>
      </c>
      <c r="E12" s="173" t="s">
        <v>24</v>
      </c>
    </row>
    <row r="13" spans="1:5">
      <c r="A13" s="189">
        <v>6</v>
      </c>
      <c r="B13" s="215" t="s">
        <v>275</v>
      </c>
      <c r="C13" s="261">
        <v>20</v>
      </c>
      <c r="D13" s="194">
        <f t="shared" si="0"/>
        <v>1.5178811714581877E-4</v>
      </c>
      <c r="E13" s="173" t="s">
        <v>24</v>
      </c>
    </row>
    <row r="14" spans="1:5">
      <c r="A14" s="189">
        <v>7</v>
      </c>
      <c r="B14" s="215" t="s">
        <v>276</v>
      </c>
      <c r="C14" s="261">
        <v>10</v>
      </c>
      <c r="D14" s="194">
        <f t="shared" si="0"/>
        <v>7.5894058572909383E-5</v>
      </c>
      <c r="E14" s="173" t="s">
        <v>24</v>
      </c>
    </row>
    <row r="15" spans="1:5">
      <c r="A15" s="189">
        <v>8</v>
      </c>
      <c r="B15" s="215" t="s">
        <v>277</v>
      </c>
      <c r="C15" s="261">
        <v>30</v>
      </c>
      <c r="D15" s="194">
        <f t="shared" si="0"/>
        <v>2.2768217571872811E-4</v>
      </c>
      <c r="E15" s="173" t="s">
        <v>24</v>
      </c>
    </row>
    <row r="16" spans="1:5">
      <c r="A16" s="189">
        <v>9</v>
      </c>
      <c r="B16" s="215" t="s">
        <v>278</v>
      </c>
      <c r="C16" s="261">
        <v>200</v>
      </c>
      <c r="D16" s="194">
        <f t="shared" si="0"/>
        <v>1.5178811714581875E-3</v>
      </c>
      <c r="E16" s="173" t="s">
        <v>24</v>
      </c>
    </row>
    <row r="17" spans="1:5">
      <c r="A17" s="189">
        <v>10</v>
      </c>
      <c r="B17" s="215" t="s">
        <v>279</v>
      </c>
      <c r="C17" s="261">
        <v>20</v>
      </c>
      <c r="D17" s="194">
        <f t="shared" si="0"/>
        <v>1.5178811714581877E-4</v>
      </c>
      <c r="E17" s="173" t="s">
        <v>24</v>
      </c>
    </row>
    <row r="18" spans="1:5">
      <c r="A18" s="189">
        <v>11</v>
      </c>
      <c r="B18" s="215" t="s">
        <v>280</v>
      </c>
      <c r="C18" s="261">
        <v>100</v>
      </c>
      <c r="D18" s="194">
        <f t="shared" si="0"/>
        <v>7.5894058572909375E-4</v>
      </c>
      <c r="E18" s="173" t="s">
        <v>24</v>
      </c>
    </row>
    <row r="19" spans="1:5">
      <c r="A19" s="189">
        <v>12</v>
      </c>
      <c r="B19" s="215" t="s">
        <v>281</v>
      </c>
      <c r="C19" s="261">
        <v>50</v>
      </c>
      <c r="D19" s="194">
        <f t="shared" si="0"/>
        <v>3.7947029286454687E-4</v>
      </c>
      <c r="E19" s="173" t="s">
        <v>24</v>
      </c>
    </row>
    <row r="20" spans="1:5">
      <c r="A20" s="189">
        <v>13</v>
      </c>
      <c r="B20" s="215" t="s">
        <v>137</v>
      </c>
      <c r="C20" s="261">
        <v>500</v>
      </c>
      <c r="D20" s="194">
        <f t="shared" si="0"/>
        <v>3.7947029286454683E-3</v>
      </c>
      <c r="E20" s="173" t="s">
        <v>24</v>
      </c>
    </row>
    <row r="21" spans="1:5">
      <c r="A21" s="189">
        <v>14</v>
      </c>
      <c r="B21" s="215" t="s">
        <v>282</v>
      </c>
      <c r="C21" s="261">
        <v>20</v>
      </c>
      <c r="D21" s="194">
        <f t="shared" si="0"/>
        <v>1.5178811714581877E-4</v>
      </c>
      <c r="E21" s="173" t="s">
        <v>24</v>
      </c>
    </row>
    <row r="22" spans="1:5">
      <c r="A22" s="189">
        <v>15</v>
      </c>
      <c r="B22" s="215" t="s">
        <v>283</v>
      </c>
      <c r="C22" s="261">
        <v>100</v>
      </c>
      <c r="D22" s="194">
        <f t="shared" si="0"/>
        <v>7.5894058572909375E-4</v>
      </c>
      <c r="E22" s="173" t="s">
        <v>24</v>
      </c>
    </row>
    <row r="23" spans="1:5">
      <c r="A23" s="189">
        <v>16</v>
      </c>
      <c r="B23" s="215" t="s">
        <v>284</v>
      </c>
      <c r="C23" s="261">
        <v>10</v>
      </c>
      <c r="D23" s="194">
        <f t="shared" si="0"/>
        <v>7.5894058572909383E-5</v>
      </c>
      <c r="E23" s="173" t="s">
        <v>24</v>
      </c>
    </row>
    <row r="24" spans="1:5">
      <c r="A24" s="189">
        <v>17</v>
      </c>
      <c r="B24" s="215" t="s">
        <v>128</v>
      </c>
      <c r="C24" s="261">
        <v>20</v>
      </c>
      <c r="D24" s="194">
        <f t="shared" si="0"/>
        <v>1.5178811714581877E-4</v>
      </c>
      <c r="E24" s="173" t="s">
        <v>24</v>
      </c>
    </row>
    <row r="25" spans="1:5">
      <c r="A25" s="189">
        <v>18</v>
      </c>
      <c r="B25" s="215" t="s">
        <v>285</v>
      </c>
      <c r="C25" s="261">
        <v>200</v>
      </c>
      <c r="D25" s="194">
        <f t="shared" si="0"/>
        <v>1.5178811714581875E-3</v>
      </c>
      <c r="E25" s="173" t="s">
        <v>24</v>
      </c>
    </row>
    <row r="26" spans="1:5">
      <c r="A26" s="189">
        <v>19</v>
      </c>
      <c r="B26" s="215" t="s">
        <v>286</v>
      </c>
      <c r="C26" s="261">
        <v>100</v>
      </c>
      <c r="D26" s="194">
        <f t="shared" si="0"/>
        <v>7.5894058572909375E-4</v>
      </c>
      <c r="E26" s="173" t="s">
        <v>24</v>
      </c>
    </row>
    <row r="27" spans="1:5">
      <c r="A27" s="189">
        <v>20</v>
      </c>
      <c r="B27" s="215" t="s">
        <v>287</v>
      </c>
      <c r="C27" s="261">
        <v>70</v>
      </c>
      <c r="D27" s="194">
        <f t="shared" si="0"/>
        <v>5.3125841001036556E-4</v>
      </c>
      <c r="E27" s="173" t="s">
        <v>24</v>
      </c>
    </row>
    <row r="28" spans="1:5">
      <c r="A28" s="189">
        <v>21</v>
      </c>
      <c r="B28" s="215" t="s">
        <v>288</v>
      </c>
      <c r="C28" s="261">
        <v>20</v>
      </c>
      <c r="D28" s="194">
        <f t="shared" si="0"/>
        <v>1.5178811714581877E-4</v>
      </c>
      <c r="E28" s="173" t="s">
        <v>24</v>
      </c>
    </row>
    <row r="29" spans="1:5">
      <c r="A29" s="189">
        <v>22</v>
      </c>
      <c r="B29" s="215" t="s">
        <v>289</v>
      </c>
      <c r="C29" s="261">
        <v>20</v>
      </c>
      <c r="D29" s="194">
        <f t="shared" si="0"/>
        <v>1.5178811714581877E-4</v>
      </c>
      <c r="E29" s="173" t="s">
        <v>24</v>
      </c>
    </row>
    <row r="30" spans="1:5">
      <c r="A30" s="189">
        <v>23</v>
      </c>
      <c r="B30" s="215" t="s">
        <v>290</v>
      </c>
      <c r="C30" s="261">
        <v>20</v>
      </c>
      <c r="D30" s="194">
        <f t="shared" si="0"/>
        <v>1.5178811714581877E-4</v>
      </c>
      <c r="E30" s="173" t="s">
        <v>24</v>
      </c>
    </row>
    <row r="31" spans="1:5">
      <c r="A31" s="189">
        <v>24</v>
      </c>
      <c r="B31" s="215" t="s">
        <v>291</v>
      </c>
      <c r="C31" s="261">
        <v>40</v>
      </c>
      <c r="D31" s="194">
        <f t="shared" si="0"/>
        <v>3.0357623429163753E-4</v>
      </c>
      <c r="E31" s="173" t="s">
        <v>24</v>
      </c>
    </row>
    <row r="32" spans="1:5">
      <c r="A32" s="189">
        <v>25</v>
      </c>
      <c r="B32" s="215" t="s">
        <v>292</v>
      </c>
      <c r="C32" s="261">
        <v>20</v>
      </c>
      <c r="D32" s="194">
        <f t="shared" si="0"/>
        <v>1.5178811714581877E-4</v>
      </c>
      <c r="E32" s="173" t="s">
        <v>24</v>
      </c>
    </row>
    <row r="33" spans="1:5">
      <c r="A33" s="189">
        <v>26</v>
      </c>
      <c r="B33" s="215" t="s">
        <v>849</v>
      </c>
      <c r="C33" s="261">
        <v>60</v>
      </c>
      <c r="D33" s="194">
        <f t="shared" si="0"/>
        <v>4.5536435143745622E-4</v>
      </c>
      <c r="E33" s="173" t="s">
        <v>24</v>
      </c>
    </row>
    <row r="34" spans="1:5">
      <c r="A34" s="189">
        <v>27</v>
      </c>
      <c r="B34" s="215" t="s">
        <v>293</v>
      </c>
      <c r="C34" s="261">
        <v>200</v>
      </c>
      <c r="D34" s="194">
        <f t="shared" si="0"/>
        <v>1.5178811714581875E-3</v>
      </c>
      <c r="E34" s="173" t="s">
        <v>24</v>
      </c>
    </row>
    <row r="35" spans="1:5">
      <c r="A35" s="189">
        <v>28</v>
      </c>
      <c r="B35" s="215" t="s">
        <v>294</v>
      </c>
      <c r="C35" s="261">
        <v>10</v>
      </c>
      <c r="D35" s="194">
        <f t="shared" si="0"/>
        <v>7.5894058572909383E-5</v>
      </c>
      <c r="E35" s="173" t="s">
        <v>24</v>
      </c>
    </row>
    <row r="36" spans="1:5">
      <c r="A36" s="189">
        <v>29</v>
      </c>
      <c r="B36" s="215" t="s">
        <v>295</v>
      </c>
      <c r="C36" s="261">
        <v>20</v>
      </c>
      <c r="D36" s="194">
        <f t="shared" si="0"/>
        <v>1.5178811714581877E-4</v>
      </c>
      <c r="E36" s="173" t="s">
        <v>24</v>
      </c>
    </row>
    <row r="37" spans="1:5">
      <c r="A37" s="189">
        <v>30</v>
      </c>
      <c r="B37" s="215" t="s">
        <v>296</v>
      </c>
      <c r="C37" s="261">
        <v>20</v>
      </c>
      <c r="D37" s="194">
        <f t="shared" si="0"/>
        <v>1.5178811714581877E-4</v>
      </c>
      <c r="E37" s="173" t="s">
        <v>24</v>
      </c>
    </row>
    <row r="38" spans="1:5">
      <c r="A38" s="189">
        <v>31</v>
      </c>
      <c r="B38" s="215" t="s">
        <v>297</v>
      </c>
      <c r="C38" s="261">
        <v>600</v>
      </c>
      <c r="D38" s="194">
        <f t="shared" si="0"/>
        <v>4.5536435143745625E-3</v>
      </c>
      <c r="E38" s="173" t="s">
        <v>24</v>
      </c>
    </row>
    <row r="39" spans="1:5">
      <c r="A39" s="189">
        <v>32</v>
      </c>
      <c r="B39" s="215" t="s">
        <v>298</v>
      </c>
      <c r="C39" s="261">
        <v>50</v>
      </c>
      <c r="D39" s="194">
        <f t="shared" si="0"/>
        <v>3.7947029286454687E-4</v>
      </c>
      <c r="E39" s="173" t="s">
        <v>24</v>
      </c>
    </row>
    <row r="40" spans="1:5">
      <c r="A40" s="189">
        <v>33</v>
      </c>
      <c r="B40" s="215" t="s">
        <v>299</v>
      </c>
      <c r="C40" s="261">
        <v>200</v>
      </c>
      <c r="D40" s="194">
        <f t="shared" si="0"/>
        <v>1.5178811714581875E-3</v>
      </c>
      <c r="E40" s="173" t="s">
        <v>24</v>
      </c>
    </row>
    <row r="41" spans="1:5">
      <c r="A41" s="189">
        <v>34</v>
      </c>
      <c r="B41" s="215" t="s">
        <v>300</v>
      </c>
      <c r="C41" s="261">
        <v>20</v>
      </c>
      <c r="D41" s="194">
        <f t="shared" si="0"/>
        <v>1.5178811714581877E-4</v>
      </c>
      <c r="E41" s="173" t="s">
        <v>24</v>
      </c>
    </row>
    <row r="42" spans="1:5">
      <c r="A42" s="189">
        <v>35</v>
      </c>
      <c r="B42" s="215" t="s">
        <v>301</v>
      </c>
      <c r="C42" s="261">
        <v>20</v>
      </c>
      <c r="D42" s="194">
        <f t="shared" si="0"/>
        <v>1.5178811714581877E-4</v>
      </c>
      <c r="E42" s="173" t="s">
        <v>24</v>
      </c>
    </row>
    <row r="43" spans="1:5">
      <c r="A43" s="189">
        <v>36</v>
      </c>
      <c r="B43" s="215" t="s">
        <v>302</v>
      </c>
      <c r="C43" s="261">
        <v>10</v>
      </c>
      <c r="D43" s="194">
        <f t="shared" si="0"/>
        <v>7.5894058572909383E-5</v>
      </c>
      <c r="E43" s="173" t="s">
        <v>24</v>
      </c>
    </row>
    <row r="44" spans="1:5">
      <c r="A44" s="189">
        <v>37</v>
      </c>
      <c r="B44" s="215" t="s">
        <v>303</v>
      </c>
      <c r="C44" s="261">
        <v>20</v>
      </c>
      <c r="D44" s="194">
        <f t="shared" si="0"/>
        <v>1.5178811714581877E-4</v>
      </c>
      <c r="E44" s="173" t="s">
        <v>24</v>
      </c>
    </row>
    <row r="45" spans="1:5">
      <c r="A45" s="189">
        <v>38</v>
      </c>
      <c r="B45" s="215" t="s">
        <v>304</v>
      </c>
      <c r="C45" s="261">
        <v>200</v>
      </c>
      <c r="D45" s="194">
        <f t="shared" si="0"/>
        <v>1.5178811714581875E-3</v>
      </c>
      <c r="E45" s="173" t="s">
        <v>24</v>
      </c>
    </row>
    <row r="46" spans="1:5">
      <c r="A46" s="189">
        <v>39</v>
      </c>
      <c r="B46" s="215" t="s">
        <v>305</v>
      </c>
      <c r="C46" s="261">
        <v>20</v>
      </c>
      <c r="D46" s="194">
        <f t="shared" si="0"/>
        <v>1.5178811714581877E-4</v>
      </c>
      <c r="E46" s="173" t="s">
        <v>24</v>
      </c>
    </row>
    <row r="47" spans="1:5">
      <c r="A47" s="189">
        <v>40</v>
      </c>
      <c r="B47" s="215" t="s">
        <v>306</v>
      </c>
      <c r="C47" s="261">
        <v>50</v>
      </c>
      <c r="D47" s="194">
        <f t="shared" si="0"/>
        <v>3.7947029286454687E-4</v>
      </c>
      <c r="E47" s="173" t="s">
        <v>24</v>
      </c>
    </row>
    <row r="48" spans="1:5">
      <c r="A48" s="189">
        <v>41</v>
      </c>
      <c r="B48" s="215" t="s">
        <v>307</v>
      </c>
      <c r="C48" s="261">
        <v>100</v>
      </c>
      <c r="D48" s="194">
        <f t="shared" si="0"/>
        <v>7.5894058572909375E-4</v>
      </c>
      <c r="E48" s="173" t="s">
        <v>24</v>
      </c>
    </row>
    <row r="49" spans="1:5">
      <c r="A49" s="189">
        <v>42</v>
      </c>
      <c r="B49" s="215" t="s">
        <v>129</v>
      </c>
      <c r="C49" s="261">
        <v>50</v>
      </c>
      <c r="D49" s="194">
        <f t="shared" si="0"/>
        <v>3.7947029286454687E-4</v>
      </c>
      <c r="E49" s="173" t="s">
        <v>24</v>
      </c>
    </row>
    <row r="50" spans="1:5">
      <c r="A50" s="189">
        <v>43</v>
      </c>
      <c r="B50" s="215" t="s">
        <v>308</v>
      </c>
      <c r="C50" s="261">
        <v>20</v>
      </c>
      <c r="D50" s="194">
        <f t="shared" si="0"/>
        <v>1.5178811714581877E-4</v>
      </c>
      <c r="E50" s="173" t="s">
        <v>24</v>
      </c>
    </row>
    <row r="51" spans="1:5">
      <c r="A51" s="189">
        <v>44</v>
      </c>
      <c r="B51" s="215" t="s">
        <v>309</v>
      </c>
      <c r="C51" s="261">
        <v>20</v>
      </c>
      <c r="D51" s="194">
        <f t="shared" si="0"/>
        <v>1.5178811714581877E-4</v>
      </c>
      <c r="E51" s="173" t="s">
        <v>24</v>
      </c>
    </row>
    <row r="52" spans="1:5">
      <c r="A52" s="189">
        <v>45</v>
      </c>
      <c r="B52" s="215" t="s">
        <v>310</v>
      </c>
      <c r="C52" s="261">
        <v>20</v>
      </c>
      <c r="D52" s="194">
        <f t="shared" si="0"/>
        <v>1.5178811714581877E-4</v>
      </c>
      <c r="E52" s="173" t="s">
        <v>24</v>
      </c>
    </row>
    <row r="53" spans="1:5">
      <c r="A53" s="189">
        <v>46</v>
      </c>
      <c r="B53" s="215" t="s">
        <v>311</v>
      </c>
      <c r="C53" s="261">
        <v>100</v>
      </c>
      <c r="D53" s="194">
        <f t="shared" si="0"/>
        <v>7.5894058572909375E-4</v>
      </c>
      <c r="E53" s="173" t="s">
        <v>24</v>
      </c>
    </row>
    <row r="54" spans="1:5">
      <c r="A54" s="189">
        <v>47</v>
      </c>
      <c r="B54" s="215" t="s">
        <v>312</v>
      </c>
      <c r="C54" s="261">
        <v>20</v>
      </c>
      <c r="D54" s="194">
        <f t="shared" si="0"/>
        <v>1.5178811714581877E-4</v>
      </c>
      <c r="E54" s="173" t="s">
        <v>24</v>
      </c>
    </row>
    <row r="55" spans="1:5">
      <c r="A55" s="189">
        <v>48</v>
      </c>
      <c r="B55" s="215" t="s">
        <v>313</v>
      </c>
      <c r="C55" s="261">
        <v>100</v>
      </c>
      <c r="D55" s="194">
        <f t="shared" si="0"/>
        <v>7.5894058572909375E-4</v>
      </c>
      <c r="E55" s="173" t="s">
        <v>24</v>
      </c>
    </row>
    <row r="56" spans="1:5">
      <c r="A56" s="189">
        <v>49</v>
      </c>
      <c r="B56" s="215" t="s">
        <v>314</v>
      </c>
      <c r="C56" s="261">
        <v>100</v>
      </c>
      <c r="D56" s="194">
        <f t="shared" si="0"/>
        <v>7.5894058572909375E-4</v>
      </c>
      <c r="E56" s="173" t="s">
        <v>24</v>
      </c>
    </row>
    <row r="57" spans="1:5">
      <c r="A57" s="189">
        <v>50</v>
      </c>
      <c r="B57" s="215" t="s">
        <v>315</v>
      </c>
      <c r="C57" s="261">
        <v>400</v>
      </c>
      <c r="D57" s="194">
        <f t="shared" si="0"/>
        <v>3.035762342916375E-3</v>
      </c>
      <c r="E57" s="173" t="s">
        <v>24</v>
      </c>
    </row>
    <row r="58" spans="1:5">
      <c r="A58" s="189">
        <v>51</v>
      </c>
      <c r="B58" s="215" t="s">
        <v>316</v>
      </c>
      <c r="C58" s="261">
        <v>60</v>
      </c>
      <c r="D58" s="194">
        <f t="shared" si="0"/>
        <v>4.5536435143745622E-4</v>
      </c>
      <c r="E58" s="173" t="s">
        <v>24</v>
      </c>
    </row>
    <row r="59" spans="1:5">
      <c r="A59" s="189">
        <v>52</v>
      </c>
      <c r="B59" s="215" t="s">
        <v>317</v>
      </c>
      <c r="C59" s="261">
        <v>100</v>
      </c>
      <c r="D59" s="194">
        <f t="shared" si="0"/>
        <v>7.5894058572909375E-4</v>
      </c>
      <c r="E59" s="173" t="s">
        <v>24</v>
      </c>
    </row>
    <row r="60" spans="1:5">
      <c r="A60" s="189">
        <v>53</v>
      </c>
      <c r="B60" s="215" t="s">
        <v>130</v>
      </c>
      <c r="C60" s="261">
        <v>10</v>
      </c>
      <c r="D60" s="194">
        <f t="shared" si="0"/>
        <v>7.5894058572909383E-5</v>
      </c>
      <c r="E60" s="173" t="s">
        <v>24</v>
      </c>
    </row>
    <row r="61" spans="1:5">
      <c r="A61" s="189">
        <v>54</v>
      </c>
      <c r="B61" s="215" t="s">
        <v>318</v>
      </c>
      <c r="C61" s="261">
        <v>20</v>
      </c>
      <c r="D61" s="194">
        <f t="shared" si="0"/>
        <v>1.5178811714581877E-4</v>
      </c>
      <c r="E61" s="173" t="s">
        <v>24</v>
      </c>
    </row>
    <row r="62" spans="1:5">
      <c r="A62" s="189">
        <v>55</v>
      </c>
      <c r="B62" s="215" t="s">
        <v>319</v>
      </c>
      <c r="C62" s="261">
        <v>20</v>
      </c>
      <c r="D62" s="194">
        <f t="shared" si="0"/>
        <v>1.5178811714581877E-4</v>
      </c>
      <c r="E62" s="173" t="s">
        <v>24</v>
      </c>
    </row>
    <row r="63" spans="1:5">
      <c r="A63" s="189">
        <v>56</v>
      </c>
      <c r="B63" s="215" t="s">
        <v>320</v>
      </c>
      <c r="C63" s="261">
        <v>200</v>
      </c>
      <c r="D63" s="194">
        <f t="shared" si="0"/>
        <v>1.5178811714581875E-3</v>
      </c>
      <c r="E63" s="173" t="s">
        <v>24</v>
      </c>
    </row>
    <row r="64" spans="1:5">
      <c r="A64" s="189">
        <v>57</v>
      </c>
      <c r="B64" s="215" t="s">
        <v>321</v>
      </c>
      <c r="C64" s="261">
        <v>200</v>
      </c>
      <c r="D64" s="194">
        <f t="shared" si="0"/>
        <v>1.5178811714581875E-3</v>
      </c>
      <c r="E64" s="173" t="s">
        <v>24</v>
      </c>
    </row>
    <row r="65" spans="1:5">
      <c r="A65" s="189">
        <v>58</v>
      </c>
      <c r="B65" s="215" t="s">
        <v>322</v>
      </c>
      <c r="C65" s="261">
        <v>30</v>
      </c>
      <c r="D65" s="194">
        <f t="shared" si="0"/>
        <v>2.2768217571872811E-4</v>
      </c>
      <c r="E65" s="173" t="s">
        <v>24</v>
      </c>
    </row>
    <row r="66" spans="1:5">
      <c r="A66" s="189">
        <v>59</v>
      </c>
      <c r="B66" s="215" t="s">
        <v>323</v>
      </c>
      <c r="C66" s="261">
        <v>20</v>
      </c>
      <c r="D66" s="194">
        <f t="shared" si="0"/>
        <v>1.5178811714581877E-4</v>
      </c>
      <c r="E66" s="173" t="s">
        <v>24</v>
      </c>
    </row>
    <row r="67" spans="1:5">
      <c r="A67" s="189">
        <v>60</v>
      </c>
      <c r="B67" s="215" t="s">
        <v>324</v>
      </c>
      <c r="C67" s="261">
        <v>400</v>
      </c>
      <c r="D67" s="194">
        <f t="shared" si="0"/>
        <v>3.035762342916375E-3</v>
      </c>
      <c r="E67" s="173" t="s">
        <v>24</v>
      </c>
    </row>
    <row r="68" spans="1:5">
      <c r="A68" s="189">
        <v>61</v>
      </c>
      <c r="B68" s="215" t="s">
        <v>325</v>
      </c>
      <c r="C68" s="261">
        <v>20</v>
      </c>
      <c r="D68" s="194">
        <f t="shared" si="0"/>
        <v>1.5178811714581877E-4</v>
      </c>
      <c r="E68" s="173" t="s">
        <v>24</v>
      </c>
    </row>
    <row r="69" spans="1:5">
      <c r="A69" s="189">
        <v>62</v>
      </c>
      <c r="B69" s="215" t="s">
        <v>326</v>
      </c>
      <c r="C69" s="261">
        <v>100</v>
      </c>
      <c r="D69" s="194">
        <f t="shared" si="0"/>
        <v>7.5894058572909375E-4</v>
      </c>
      <c r="E69" s="173" t="s">
        <v>24</v>
      </c>
    </row>
    <row r="70" spans="1:5">
      <c r="A70" s="189">
        <v>63</v>
      </c>
      <c r="B70" s="215" t="s">
        <v>327</v>
      </c>
      <c r="C70" s="261">
        <v>100</v>
      </c>
      <c r="D70" s="194">
        <f t="shared" si="0"/>
        <v>7.5894058572909375E-4</v>
      </c>
      <c r="E70" s="173" t="s">
        <v>24</v>
      </c>
    </row>
    <row r="71" spans="1:5">
      <c r="A71" s="189">
        <v>64</v>
      </c>
      <c r="B71" s="215" t="s">
        <v>328</v>
      </c>
      <c r="C71" s="261">
        <v>100</v>
      </c>
      <c r="D71" s="194">
        <f t="shared" si="0"/>
        <v>7.5894058572909375E-4</v>
      </c>
      <c r="E71" s="173" t="s">
        <v>24</v>
      </c>
    </row>
    <row r="72" spans="1:5">
      <c r="A72" s="189">
        <v>65</v>
      </c>
      <c r="B72" s="215" t="s">
        <v>329</v>
      </c>
      <c r="C72" s="261">
        <v>100</v>
      </c>
      <c r="D72" s="194">
        <f t="shared" si="0"/>
        <v>7.5894058572909375E-4</v>
      </c>
      <c r="E72" s="173" t="s">
        <v>24</v>
      </c>
    </row>
    <row r="73" spans="1:5">
      <c r="A73" s="189">
        <v>66</v>
      </c>
      <c r="B73" s="215" t="s">
        <v>330</v>
      </c>
      <c r="C73" s="261">
        <v>20</v>
      </c>
      <c r="D73" s="194">
        <f t="shared" ref="D73:D136" si="1">C73/13176262*100</f>
        <v>1.5178811714581877E-4</v>
      </c>
      <c r="E73" s="173" t="s">
        <v>24</v>
      </c>
    </row>
    <row r="74" spans="1:5">
      <c r="A74" s="189">
        <v>67</v>
      </c>
      <c r="B74" s="215" t="s">
        <v>331</v>
      </c>
      <c r="C74" s="261">
        <v>100</v>
      </c>
      <c r="D74" s="194">
        <f t="shared" si="1"/>
        <v>7.5894058572909375E-4</v>
      </c>
      <c r="E74" s="173" t="s">
        <v>24</v>
      </c>
    </row>
    <row r="75" spans="1:5">
      <c r="A75" s="189">
        <v>68</v>
      </c>
      <c r="B75" s="215" t="s">
        <v>332</v>
      </c>
      <c r="C75" s="261">
        <v>50</v>
      </c>
      <c r="D75" s="194">
        <f t="shared" si="1"/>
        <v>3.7947029286454687E-4</v>
      </c>
      <c r="E75" s="173" t="s">
        <v>24</v>
      </c>
    </row>
    <row r="76" spans="1:5">
      <c r="A76" s="189">
        <v>69</v>
      </c>
      <c r="B76" s="215" t="s">
        <v>333</v>
      </c>
      <c r="C76" s="261">
        <v>20</v>
      </c>
      <c r="D76" s="194">
        <f t="shared" si="1"/>
        <v>1.5178811714581877E-4</v>
      </c>
      <c r="E76" s="173" t="s">
        <v>24</v>
      </c>
    </row>
    <row r="77" spans="1:5">
      <c r="A77" s="189">
        <v>70</v>
      </c>
      <c r="B77" s="215" t="s">
        <v>334</v>
      </c>
      <c r="C77" s="261">
        <v>40</v>
      </c>
      <c r="D77" s="194">
        <f t="shared" si="1"/>
        <v>3.0357623429163753E-4</v>
      </c>
      <c r="E77" s="173" t="s">
        <v>24</v>
      </c>
    </row>
    <row r="78" spans="1:5">
      <c r="A78" s="189">
        <v>71</v>
      </c>
      <c r="B78" s="215" t="s">
        <v>335</v>
      </c>
      <c r="C78" s="261">
        <v>40</v>
      </c>
      <c r="D78" s="194">
        <f t="shared" si="1"/>
        <v>3.0357623429163753E-4</v>
      </c>
      <c r="E78" s="173" t="s">
        <v>24</v>
      </c>
    </row>
    <row r="79" spans="1:5">
      <c r="A79" s="189">
        <v>72</v>
      </c>
      <c r="B79" s="215" t="s">
        <v>336</v>
      </c>
      <c r="C79" s="261">
        <v>20</v>
      </c>
      <c r="D79" s="194">
        <f t="shared" si="1"/>
        <v>1.5178811714581877E-4</v>
      </c>
      <c r="E79" s="173" t="s">
        <v>24</v>
      </c>
    </row>
    <row r="80" spans="1:5">
      <c r="A80" s="189">
        <v>73</v>
      </c>
      <c r="B80" s="215" t="s">
        <v>337</v>
      </c>
      <c r="C80" s="261">
        <v>20</v>
      </c>
      <c r="D80" s="194">
        <f t="shared" si="1"/>
        <v>1.5178811714581877E-4</v>
      </c>
      <c r="E80" s="173" t="s">
        <v>24</v>
      </c>
    </row>
    <row r="81" spans="1:5">
      <c r="A81" s="189">
        <v>74</v>
      </c>
      <c r="B81" s="215" t="s">
        <v>338</v>
      </c>
      <c r="C81" s="261">
        <v>40</v>
      </c>
      <c r="D81" s="194">
        <f t="shared" si="1"/>
        <v>3.0357623429163753E-4</v>
      </c>
      <c r="E81" s="173" t="s">
        <v>24</v>
      </c>
    </row>
    <row r="82" spans="1:5">
      <c r="A82" s="189">
        <v>75</v>
      </c>
      <c r="B82" s="215" t="s">
        <v>339</v>
      </c>
      <c r="C82" s="261">
        <v>200</v>
      </c>
      <c r="D82" s="194">
        <f t="shared" si="1"/>
        <v>1.5178811714581875E-3</v>
      </c>
      <c r="E82" s="173" t="s">
        <v>24</v>
      </c>
    </row>
    <row r="83" spans="1:5">
      <c r="A83" s="189">
        <v>76</v>
      </c>
      <c r="B83" s="215" t="s">
        <v>340</v>
      </c>
      <c r="C83" s="261">
        <v>20</v>
      </c>
      <c r="D83" s="194">
        <f t="shared" si="1"/>
        <v>1.5178811714581877E-4</v>
      </c>
      <c r="E83" s="173" t="s">
        <v>24</v>
      </c>
    </row>
    <row r="84" spans="1:5">
      <c r="A84" s="189">
        <v>77</v>
      </c>
      <c r="B84" s="215" t="s">
        <v>341</v>
      </c>
      <c r="C84" s="261">
        <v>20</v>
      </c>
      <c r="D84" s="194">
        <f t="shared" si="1"/>
        <v>1.5178811714581877E-4</v>
      </c>
      <c r="E84" s="173" t="s">
        <v>24</v>
      </c>
    </row>
    <row r="85" spans="1:5">
      <c r="A85" s="189">
        <v>78</v>
      </c>
      <c r="B85" s="215" t="s">
        <v>342</v>
      </c>
      <c r="C85" s="261">
        <v>200</v>
      </c>
      <c r="D85" s="194">
        <f t="shared" si="1"/>
        <v>1.5178811714581875E-3</v>
      </c>
      <c r="E85" s="173" t="s">
        <v>24</v>
      </c>
    </row>
    <row r="86" spans="1:5">
      <c r="A86" s="189">
        <v>79</v>
      </c>
      <c r="B86" s="215" t="s">
        <v>343</v>
      </c>
      <c r="C86" s="261">
        <v>400</v>
      </c>
      <c r="D86" s="194">
        <f t="shared" si="1"/>
        <v>3.035762342916375E-3</v>
      </c>
      <c r="E86" s="173" t="s">
        <v>24</v>
      </c>
    </row>
    <row r="87" spans="1:5">
      <c r="A87" s="189">
        <v>80</v>
      </c>
      <c r="B87" s="215" t="s">
        <v>344</v>
      </c>
      <c r="C87" s="261">
        <v>50</v>
      </c>
      <c r="D87" s="194">
        <f t="shared" si="1"/>
        <v>3.7947029286454687E-4</v>
      </c>
      <c r="E87" s="173" t="s">
        <v>24</v>
      </c>
    </row>
    <row r="88" spans="1:5">
      <c r="A88" s="189">
        <v>81</v>
      </c>
      <c r="B88" s="215" t="s">
        <v>131</v>
      </c>
      <c r="C88" s="261">
        <v>40</v>
      </c>
      <c r="D88" s="194">
        <f t="shared" si="1"/>
        <v>3.0357623429163753E-4</v>
      </c>
      <c r="E88" s="173" t="s">
        <v>24</v>
      </c>
    </row>
    <row r="89" spans="1:5">
      <c r="A89" s="189">
        <v>82</v>
      </c>
      <c r="B89" s="215" t="s">
        <v>345</v>
      </c>
      <c r="C89" s="261">
        <v>20</v>
      </c>
      <c r="D89" s="194">
        <f t="shared" si="1"/>
        <v>1.5178811714581877E-4</v>
      </c>
      <c r="E89" s="173" t="s">
        <v>24</v>
      </c>
    </row>
    <row r="90" spans="1:5">
      <c r="A90" s="189">
        <v>83</v>
      </c>
      <c r="B90" s="215" t="s">
        <v>346</v>
      </c>
      <c r="C90" s="261">
        <v>40</v>
      </c>
      <c r="D90" s="194">
        <f t="shared" si="1"/>
        <v>3.0357623429163753E-4</v>
      </c>
      <c r="E90" s="173" t="s">
        <v>24</v>
      </c>
    </row>
    <row r="91" spans="1:5">
      <c r="A91" s="189">
        <v>84</v>
      </c>
      <c r="B91" s="215" t="s">
        <v>347</v>
      </c>
      <c r="C91" s="261">
        <v>100</v>
      </c>
      <c r="D91" s="194">
        <f t="shared" si="1"/>
        <v>7.5894058572909375E-4</v>
      </c>
      <c r="E91" s="173" t="s">
        <v>24</v>
      </c>
    </row>
    <row r="92" spans="1:5">
      <c r="A92" s="189">
        <v>85</v>
      </c>
      <c r="B92" s="215" t="s">
        <v>348</v>
      </c>
      <c r="C92" s="261">
        <v>100</v>
      </c>
      <c r="D92" s="194">
        <f t="shared" si="1"/>
        <v>7.5894058572909375E-4</v>
      </c>
      <c r="E92" s="173" t="s">
        <v>24</v>
      </c>
    </row>
    <row r="93" spans="1:5">
      <c r="A93" s="189">
        <v>86</v>
      </c>
      <c r="B93" s="215" t="s">
        <v>349</v>
      </c>
      <c r="C93" s="261">
        <v>100</v>
      </c>
      <c r="D93" s="194">
        <f t="shared" si="1"/>
        <v>7.5894058572909375E-4</v>
      </c>
      <c r="E93" s="173" t="s">
        <v>24</v>
      </c>
    </row>
    <row r="94" spans="1:5">
      <c r="A94" s="189">
        <v>87</v>
      </c>
      <c r="B94" s="215" t="s">
        <v>350</v>
      </c>
      <c r="C94" s="261">
        <v>60</v>
      </c>
      <c r="D94" s="194">
        <f t="shared" si="1"/>
        <v>4.5536435143745622E-4</v>
      </c>
      <c r="E94" s="173" t="s">
        <v>24</v>
      </c>
    </row>
    <row r="95" spans="1:5">
      <c r="A95" s="189">
        <v>88</v>
      </c>
      <c r="B95" s="215" t="s">
        <v>351</v>
      </c>
      <c r="C95" s="261">
        <v>40</v>
      </c>
      <c r="D95" s="194">
        <f t="shared" si="1"/>
        <v>3.0357623429163753E-4</v>
      </c>
      <c r="E95" s="173" t="s">
        <v>24</v>
      </c>
    </row>
    <row r="96" spans="1:5">
      <c r="A96" s="189">
        <v>89</v>
      </c>
      <c r="B96" s="215" t="s">
        <v>352</v>
      </c>
      <c r="C96" s="261">
        <v>100</v>
      </c>
      <c r="D96" s="194">
        <f t="shared" si="1"/>
        <v>7.5894058572909375E-4</v>
      </c>
      <c r="E96" s="173" t="s">
        <v>24</v>
      </c>
    </row>
    <row r="97" spans="1:5">
      <c r="A97" s="189">
        <v>90</v>
      </c>
      <c r="B97" s="215" t="s">
        <v>353</v>
      </c>
      <c r="C97" s="261">
        <v>40</v>
      </c>
      <c r="D97" s="194">
        <f t="shared" si="1"/>
        <v>3.0357623429163753E-4</v>
      </c>
      <c r="E97" s="173" t="s">
        <v>24</v>
      </c>
    </row>
    <row r="98" spans="1:5">
      <c r="A98" s="189">
        <v>91</v>
      </c>
      <c r="B98" s="215" t="s">
        <v>354</v>
      </c>
      <c r="C98" s="261">
        <v>400</v>
      </c>
      <c r="D98" s="194">
        <f t="shared" si="1"/>
        <v>3.035762342916375E-3</v>
      </c>
      <c r="E98" s="173" t="s">
        <v>24</v>
      </c>
    </row>
    <row r="99" spans="1:5">
      <c r="A99" s="189">
        <v>92</v>
      </c>
      <c r="B99" s="215" t="s">
        <v>355</v>
      </c>
      <c r="C99" s="261">
        <v>20</v>
      </c>
      <c r="D99" s="194">
        <f t="shared" si="1"/>
        <v>1.5178811714581877E-4</v>
      </c>
      <c r="E99" s="173" t="s">
        <v>24</v>
      </c>
    </row>
    <row r="100" spans="1:5">
      <c r="A100" s="189">
        <v>93</v>
      </c>
      <c r="B100" s="215" t="s">
        <v>356</v>
      </c>
      <c r="C100" s="261">
        <v>300</v>
      </c>
      <c r="D100" s="194">
        <f t="shared" si="1"/>
        <v>2.2768217571872812E-3</v>
      </c>
      <c r="E100" s="173" t="s">
        <v>24</v>
      </c>
    </row>
    <row r="101" spans="1:5">
      <c r="A101" s="189">
        <v>94</v>
      </c>
      <c r="B101" s="215" t="s">
        <v>357</v>
      </c>
      <c r="C101" s="261">
        <v>50</v>
      </c>
      <c r="D101" s="194">
        <f t="shared" si="1"/>
        <v>3.7947029286454687E-4</v>
      </c>
      <c r="E101" s="173" t="s">
        <v>24</v>
      </c>
    </row>
    <row r="102" spans="1:5">
      <c r="A102" s="189">
        <v>95</v>
      </c>
      <c r="B102" s="215" t="s">
        <v>140</v>
      </c>
      <c r="C102" s="261">
        <v>80</v>
      </c>
      <c r="D102" s="194">
        <f t="shared" si="1"/>
        <v>6.0715246858327506E-4</v>
      </c>
      <c r="E102" s="173" t="s">
        <v>24</v>
      </c>
    </row>
    <row r="103" spans="1:5">
      <c r="A103" s="189">
        <v>96</v>
      </c>
      <c r="B103" s="215" t="s">
        <v>358</v>
      </c>
      <c r="C103" s="261">
        <v>580</v>
      </c>
      <c r="D103" s="194">
        <f t="shared" si="1"/>
        <v>4.4018553972287435E-3</v>
      </c>
      <c r="E103" s="173" t="s">
        <v>24</v>
      </c>
    </row>
    <row r="104" spans="1:5">
      <c r="A104" s="189">
        <v>97</v>
      </c>
      <c r="B104" s="215" t="s">
        <v>359</v>
      </c>
      <c r="C104" s="261">
        <v>20</v>
      </c>
      <c r="D104" s="194">
        <f t="shared" si="1"/>
        <v>1.5178811714581877E-4</v>
      </c>
      <c r="E104" s="173" t="s">
        <v>24</v>
      </c>
    </row>
    <row r="105" spans="1:5">
      <c r="A105" s="189">
        <v>98</v>
      </c>
      <c r="B105" s="215" t="s">
        <v>360</v>
      </c>
      <c r="C105" s="261">
        <v>250</v>
      </c>
      <c r="D105" s="194">
        <f t="shared" si="1"/>
        <v>1.8973514643227342E-3</v>
      </c>
      <c r="E105" s="173" t="s">
        <v>24</v>
      </c>
    </row>
    <row r="106" spans="1:5">
      <c r="A106" s="189">
        <v>99</v>
      </c>
      <c r="B106" s="215" t="s">
        <v>361</v>
      </c>
      <c r="C106" s="261">
        <v>20</v>
      </c>
      <c r="D106" s="194">
        <f t="shared" si="1"/>
        <v>1.5178811714581877E-4</v>
      </c>
      <c r="E106" s="173" t="s">
        <v>24</v>
      </c>
    </row>
    <row r="107" spans="1:5">
      <c r="A107" s="189">
        <v>100</v>
      </c>
      <c r="B107" s="215" t="s">
        <v>362</v>
      </c>
      <c r="C107" s="261">
        <v>20</v>
      </c>
      <c r="D107" s="194">
        <f t="shared" si="1"/>
        <v>1.5178811714581877E-4</v>
      </c>
      <c r="E107" s="173" t="s">
        <v>24</v>
      </c>
    </row>
    <row r="108" spans="1:5">
      <c r="A108" s="189">
        <v>101</v>
      </c>
      <c r="B108" s="215" t="s">
        <v>363</v>
      </c>
      <c r="C108" s="261">
        <v>20</v>
      </c>
      <c r="D108" s="194">
        <f t="shared" si="1"/>
        <v>1.5178811714581877E-4</v>
      </c>
      <c r="E108" s="173" t="s">
        <v>24</v>
      </c>
    </row>
    <row r="109" spans="1:5">
      <c r="A109" s="189">
        <v>102</v>
      </c>
      <c r="B109" s="215" t="s">
        <v>364</v>
      </c>
      <c r="C109" s="261">
        <v>380</v>
      </c>
      <c r="D109" s="194">
        <f t="shared" si="1"/>
        <v>2.883974225770556E-3</v>
      </c>
      <c r="E109" s="173" t="s">
        <v>24</v>
      </c>
    </row>
    <row r="110" spans="1:5">
      <c r="A110" s="189">
        <v>103</v>
      </c>
      <c r="B110" s="215" t="s">
        <v>142</v>
      </c>
      <c r="C110" s="261">
        <v>50</v>
      </c>
      <c r="D110" s="194">
        <f t="shared" si="1"/>
        <v>3.7947029286454687E-4</v>
      </c>
      <c r="E110" s="173" t="s">
        <v>24</v>
      </c>
    </row>
    <row r="111" spans="1:5">
      <c r="A111" s="189">
        <v>104</v>
      </c>
      <c r="B111" s="215" t="s">
        <v>365</v>
      </c>
      <c r="C111" s="261">
        <v>20</v>
      </c>
      <c r="D111" s="194">
        <f t="shared" si="1"/>
        <v>1.5178811714581877E-4</v>
      </c>
      <c r="E111" s="173" t="s">
        <v>24</v>
      </c>
    </row>
    <row r="112" spans="1:5">
      <c r="A112" s="189">
        <v>105</v>
      </c>
      <c r="B112" s="215" t="s">
        <v>366</v>
      </c>
      <c r="C112" s="261">
        <v>20</v>
      </c>
      <c r="D112" s="194">
        <f t="shared" si="1"/>
        <v>1.5178811714581877E-4</v>
      </c>
      <c r="E112" s="173" t="s">
        <v>24</v>
      </c>
    </row>
    <row r="113" spans="1:5">
      <c r="A113" s="189">
        <v>106</v>
      </c>
      <c r="B113" s="215" t="s">
        <v>367</v>
      </c>
      <c r="C113" s="261">
        <v>50</v>
      </c>
      <c r="D113" s="194">
        <f t="shared" si="1"/>
        <v>3.7947029286454687E-4</v>
      </c>
      <c r="E113" s="173" t="s">
        <v>24</v>
      </c>
    </row>
    <row r="114" spans="1:5">
      <c r="A114" s="189">
        <v>107</v>
      </c>
      <c r="B114" s="215" t="s">
        <v>368</v>
      </c>
      <c r="C114" s="261">
        <v>40</v>
      </c>
      <c r="D114" s="194">
        <f t="shared" si="1"/>
        <v>3.0357623429163753E-4</v>
      </c>
      <c r="E114" s="173" t="s">
        <v>24</v>
      </c>
    </row>
    <row r="115" spans="1:5">
      <c r="A115" s="189">
        <v>108</v>
      </c>
      <c r="B115" s="215" t="s">
        <v>369</v>
      </c>
      <c r="C115" s="261">
        <v>30</v>
      </c>
      <c r="D115" s="194">
        <f t="shared" si="1"/>
        <v>2.2768217571872811E-4</v>
      </c>
      <c r="E115" s="173" t="s">
        <v>24</v>
      </c>
    </row>
    <row r="116" spans="1:5">
      <c r="A116" s="189">
        <v>109</v>
      </c>
      <c r="B116" s="215" t="s">
        <v>370</v>
      </c>
      <c r="C116" s="261">
        <v>1000</v>
      </c>
      <c r="D116" s="194">
        <f t="shared" si="1"/>
        <v>7.5894058572909366E-3</v>
      </c>
      <c r="E116" s="173" t="s">
        <v>24</v>
      </c>
    </row>
    <row r="117" spans="1:5">
      <c r="A117" s="189">
        <v>110</v>
      </c>
      <c r="B117" s="215" t="s">
        <v>371</v>
      </c>
      <c r="C117" s="261">
        <v>20</v>
      </c>
      <c r="D117" s="194">
        <f t="shared" si="1"/>
        <v>1.5178811714581877E-4</v>
      </c>
      <c r="E117" s="173" t="s">
        <v>24</v>
      </c>
    </row>
    <row r="118" spans="1:5">
      <c r="A118" s="189">
        <v>111</v>
      </c>
      <c r="B118" s="215" t="s">
        <v>372</v>
      </c>
      <c r="C118" s="261">
        <v>40</v>
      </c>
      <c r="D118" s="194">
        <f t="shared" si="1"/>
        <v>3.0357623429163753E-4</v>
      </c>
      <c r="E118" s="173" t="s">
        <v>24</v>
      </c>
    </row>
    <row r="119" spans="1:5">
      <c r="A119" s="189">
        <v>112</v>
      </c>
      <c r="B119" s="215" t="s">
        <v>373</v>
      </c>
      <c r="C119" s="261">
        <v>100</v>
      </c>
      <c r="D119" s="194">
        <f t="shared" si="1"/>
        <v>7.5894058572909375E-4</v>
      </c>
      <c r="E119" s="173" t="s">
        <v>24</v>
      </c>
    </row>
    <row r="120" spans="1:5">
      <c r="A120" s="189">
        <v>113</v>
      </c>
      <c r="B120" s="215" t="s">
        <v>132</v>
      </c>
      <c r="C120" s="261">
        <v>40</v>
      </c>
      <c r="D120" s="194">
        <f t="shared" si="1"/>
        <v>3.0357623429163753E-4</v>
      </c>
      <c r="E120" s="173" t="s">
        <v>24</v>
      </c>
    </row>
    <row r="121" spans="1:5">
      <c r="A121" s="189">
        <v>114</v>
      </c>
      <c r="B121" s="215" t="s">
        <v>133</v>
      </c>
      <c r="C121" s="261">
        <v>50</v>
      </c>
      <c r="D121" s="194">
        <f t="shared" si="1"/>
        <v>3.7947029286454687E-4</v>
      </c>
      <c r="E121" s="173" t="s">
        <v>24</v>
      </c>
    </row>
    <row r="122" spans="1:5">
      <c r="A122" s="189">
        <v>115</v>
      </c>
      <c r="B122" s="215" t="s">
        <v>141</v>
      </c>
      <c r="C122" s="261">
        <v>5000</v>
      </c>
      <c r="D122" s="194">
        <f t="shared" si="1"/>
        <v>3.7947029286454687E-2</v>
      </c>
      <c r="E122" s="173" t="s">
        <v>24</v>
      </c>
    </row>
    <row r="123" spans="1:5">
      <c r="A123" s="189">
        <v>116</v>
      </c>
      <c r="B123" s="215" t="s">
        <v>374</v>
      </c>
      <c r="C123" s="261">
        <v>700</v>
      </c>
      <c r="D123" s="194">
        <f t="shared" si="1"/>
        <v>5.3125841001036567E-3</v>
      </c>
      <c r="E123" s="173" t="s">
        <v>24</v>
      </c>
    </row>
    <row r="124" spans="1:5">
      <c r="A124" s="189">
        <v>117</v>
      </c>
      <c r="B124" s="215" t="s">
        <v>375</v>
      </c>
      <c r="C124" s="261">
        <v>40</v>
      </c>
      <c r="D124" s="194">
        <f t="shared" si="1"/>
        <v>3.0357623429163753E-4</v>
      </c>
      <c r="E124" s="173" t="s">
        <v>24</v>
      </c>
    </row>
    <row r="125" spans="1:5">
      <c r="A125" s="189">
        <v>118</v>
      </c>
      <c r="B125" s="215" t="s">
        <v>376</v>
      </c>
      <c r="C125" s="261">
        <v>20</v>
      </c>
      <c r="D125" s="194">
        <f t="shared" si="1"/>
        <v>1.5178811714581877E-4</v>
      </c>
      <c r="E125" s="173" t="s">
        <v>24</v>
      </c>
    </row>
    <row r="126" spans="1:5">
      <c r="A126" s="189">
        <v>119</v>
      </c>
      <c r="B126" s="215" t="s">
        <v>377</v>
      </c>
      <c r="C126" s="261">
        <v>40</v>
      </c>
      <c r="D126" s="194">
        <f t="shared" si="1"/>
        <v>3.0357623429163753E-4</v>
      </c>
      <c r="E126" s="173" t="s">
        <v>24</v>
      </c>
    </row>
    <row r="127" spans="1:5">
      <c r="A127" s="189">
        <v>120</v>
      </c>
      <c r="B127" s="215" t="s">
        <v>378</v>
      </c>
      <c r="C127" s="261">
        <v>20</v>
      </c>
      <c r="D127" s="194">
        <f t="shared" si="1"/>
        <v>1.5178811714581877E-4</v>
      </c>
      <c r="E127" s="173" t="s">
        <v>24</v>
      </c>
    </row>
    <row r="128" spans="1:5">
      <c r="A128" s="189">
        <v>121</v>
      </c>
      <c r="B128" s="215" t="s">
        <v>379</v>
      </c>
      <c r="C128" s="261">
        <v>30</v>
      </c>
      <c r="D128" s="194">
        <f t="shared" si="1"/>
        <v>2.2768217571872811E-4</v>
      </c>
      <c r="E128" s="173" t="s">
        <v>24</v>
      </c>
    </row>
    <row r="129" spans="1:5">
      <c r="A129" s="189">
        <v>122</v>
      </c>
      <c r="B129" s="215" t="s">
        <v>380</v>
      </c>
      <c r="C129" s="261">
        <v>30</v>
      </c>
      <c r="D129" s="194">
        <f t="shared" si="1"/>
        <v>2.2768217571872811E-4</v>
      </c>
      <c r="E129" s="173" t="s">
        <v>24</v>
      </c>
    </row>
    <row r="130" spans="1:5">
      <c r="A130" s="189">
        <v>123</v>
      </c>
      <c r="B130" s="215" t="s">
        <v>381</v>
      </c>
      <c r="C130" s="261">
        <v>20</v>
      </c>
      <c r="D130" s="194">
        <f t="shared" si="1"/>
        <v>1.5178811714581877E-4</v>
      </c>
      <c r="E130" s="173" t="s">
        <v>24</v>
      </c>
    </row>
    <row r="131" spans="1:5">
      <c r="A131" s="189">
        <v>124</v>
      </c>
      <c r="B131" s="215" t="s">
        <v>382</v>
      </c>
      <c r="C131" s="261">
        <v>200</v>
      </c>
      <c r="D131" s="194">
        <f t="shared" si="1"/>
        <v>1.5178811714581875E-3</v>
      </c>
      <c r="E131" s="173" t="s">
        <v>24</v>
      </c>
    </row>
    <row r="132" spans="1:5">
      <c r="A132" s="189">
        <v>125</v>
      </c>
      <c r="B132" s="215" t="s">
        <v>383</v>
      </c>
      <c r="C132" s="261">
        <v>200</v>
      </c>
      <c r="D132" s="194">
        <f t="shared" si="1"/>
        <v>1.5178811714581875E-3</v>
      </c>
      <c r="E132" s="173" t="s">
        <v>24</v>
      </c>
    </row>
    <row r="133" spans="1:5">
      <c r="A133" s="189">
        <v>126</v>
      </c>
      <c r="B133" s="215" t="s">
        <v>384</v>
      </c>
      <c r="C133" s="261">
        <v>20</v>
      </c>
      <c r="D133" s="194">
        <f t="shared" si="1"/>
        <v>1.5178811714581877E-4</v>
      </c>
      <c r="E133" s="173" t="s">
        <v>24</v>
      </c>
    </row>
    <row r="134" spans="1:5">
      <c r="A134" s="189">
        <v>127</v>
      </c>
      <c r="B134" s="215" t="s">
        <v>385</v>
      </c>
      <c r="C134" s="261">
        <v>60</v>
      </c>
      <c r="D134" s="194">
        <f t="shared" si="1"/>
        <v>4.5536435143745622E-4</v>
      </c>
      <c r="E134" s="173" t="s">
        <v>24</v>
      </c>
    </row>
    <row r="135" spans="1:5">
      <c r="A135" s="189">
        <v>128</v>
      </c>
      <c r="B135" s="215" t="s">
        <v>386</v>
      </c>
      <c r="C135" s="261">
        <v>60</v>
      </c>
      <c r="D135" s="194">
        <f t="shared" si="1"/>
        <v>4.5536435143745622E-4</v>
      </c>
      <c r="E135" s="173" t="s">
        <v>24</v>
      </c>
    </row>
    <row r="136" spans="1:5">
      <c r="A136" s="189">
        <v>129</v>
      </c>
      <c r="B136" s="215" t="s">
        <v>387</v>
      </c>
      <c r="C136" s="261">
        <v>100</v>
      </c>
      <c r="D136" s="194">
        <f t="shared" si="1"/>
        <v>7.5894058572909375E-4</v>
      </c>
      <c r="E136" s="173" t="s">
        <v>24</v>
      </c>
    </row>
    <row r="137" spans="1:5">
      <c r="A137" s="189">
        <v>130</v>
      </c>
      <c r="B137" s="215" t="s">
        <v>388</v>
      </c>
      <c r="C137" s="261">
        <v>200</v>
      </c>
      <c r="D137" s="194">
        <f t="shared" ref="D137:D195" si="2">C137/13176262*100</f>
        <v>1.5178811714581875E-3</v>
      </c>
      <c r="E137" s="173" t="s">
        <v>24</v>
      </c>
    </row>
    <row r="138" spans="1:5">
      <c r="A138" s="189">
        <v>131</v>
      </c>
      <c r="B138" s="215" t="s">
        <v>389</v>
      </c>
      <c r="C138" s="261">
        <v>100</v>
      </c>
      <c r="D138" s="194">
        <f t="shared" si="2"/>
        <v>7.5894058572909375E-4</v>
      </c>
      <c r="E138" s="173" t="s">
        <v>24</v>
      </c>
    </row>
    <row r="139" spans="1:5">
      <c r="A139" s="189">
        <v>132</v>
      </c>
      <c r="B139" s="215" t="s">
        <v>390</v>
      </c>
      <c r="C139" s="261">
        <v>200</v>
      </c>
      <c r="D139" s="194">
        <f t="shared" si="2"/>
        <v>1.5178811714581875E-3</v>
      </c>
      <c r="E139" s="173" t="s">
        <v>24</v>
      </c>
    </row>
    <row r="140" spans="1:5">
      <c r="A140" s="189">
        <v>133</v>
      </c>
      <c r="B140" s="215" t="s">
        <v>391</v>
      </c>
      <c r="C140" s="261">
        <v>40</v>
      </c>
      <c r="D140" s="194">
        <f t="shared" si="2"/>
        <v>3.0357623429163753E-4</v>
      </c>
      <c r="E140" s="173" t="s">
        <v>24</v>
      </c>
    </row>
    <row r="141" spans="1:5">
      <c r="A141" s="189">
        <v>134</v>
      </c>
      <c r="B141" s="215" t="s">
        <v>392</v>
      </c>
      <c r="C141" s="261">
        <v>20</v>
      </c>
      <c r="D141" s="194">
        <f t="shared" si="2"/>
        <v>1.5178811714581877E-4</v>
      </c>
      <c r="E141" s="173" t="s">
        <v>24</v>
      </c>
    </row>
    <row r="142" spans="1:5">
      <c r="A142" s="189">
        <v>135</v>
      </c>
      <c r="B142" s="215" t="s">
        <v>393</v>
      </c>
      <c r="C142" s="261">
        <v>20</v>
      </c>
      <c r="D142" s="194">
        <f t="shared" si="2"/>
        <v>1.5178811714581877E-4</v>
      </c>
      <c r="E142" s="173" t="s">
        <v>24</v>
      </c>
    </row>
    <row r="143" spans="1:5">
      <c r="A143" s="189">
        <v>136</v>
      </c>
      <c r="B143" s="215" t="s">
        <v>394</v>
      </c>
      <c r="C143" s="261">
        <v>20</v>
      </c>
      <c r="D143" s="194">
        <f t="shared" si="2"/>
        <v>1.5178811714581877E-4</v>
      </c>
      <c r="E143" s="173" t="s">
        <v>24</v>
      </c>
    </row>
    <row r="144" spans="1:5">
      <c r="A144" s="189">
        <v>137</v>
      </c>
      <c r="B144" s="215" t="s">
        <v>395</v>
      </c>
      <c r="C144" s="261">
        <v>20</v>
      </c>
      <c r="D144" s="194">
        <f t="shared" si="2"/>
        <v>1.5178811714581877E-4</v>
      </c>
      <c r="E144" s="173" t="s">
        <v>24</v>
      </c>
    </row>
    <row r="145" spans="1:5">
      <c r="A145" s="189">
        <v>138</v>
      </c>
      <c r="B145" s="215" t="s">
        <v>396</v>
      </c>
      <c r="C145" s="261">
        <v>100</v>
      </c>
      <c r="D145" s="194">
        <f t="shared" si="2"/>
        <v>7.5894058572909375E-4</v>
      </c>
      <c r="E145" s="173" t="s">
        <v>24</v>
      </c>
    </row>
    <row r="146" spans="1:5">
      <c r="A146" s="189">
        <v>139</v>
      </c>
      <c r="B146" s="215" t="s">
        <v>397</v>
      </c>
      <c r="C146" s="261">
        <v>1000</v>
      </c>
      <c r="D146" s="194">
        <f t="shared" si="2"/>
        <v>7.5894058572909366E-3</v>
      </c>
      <c r="E146" s="173" t="s">
        <v>24</v>
      </c>
    </row>
    <row r="147" spans="1:5">
      <c r="A147" s="189">
        <v>140</v>
      </c>
      <c r="B147" s="215" t="s">
        <v>398</v>
      </c>
      <c r="C147" s="261">
        <v>290</v>
      </c>
      <c r="D147" s="194">
        <f t="shared" si="2"/>
        <v>2.2009276986143717E-3</v>
      </c>
      <c r="E147" s="173" t="s">
        <v>24</v>
      </c>
    </row>
    <row r="148" spans="1:5">
      <c r="A148" s="189">
        <v>141</v>
      </c>
      <c r="B148" s="215" t="s">
        <v>399</v>
      </c>
      <c r="C148" s="261">
        <v>100</v>
      </c>
      <c r="D148" s="194">
        <f t="shared" si="2"/>
        <v>7.5894058572909375E-4</v>
      </c>
      <c r="E148" s="173" t="s">
        <v>24</v>
      </c>
    </row>
    <row r="149" spans="1:5">
      <c r="A149" s="189">
        <v>142</v>
      </c>
      <c r="B149" s="215" t="s">
        <v>400</v>
      </c>
      <c r="C149" s="261">
        <v>50</v>
      </c>
      <c r="D149" s="194">
        <f t="shared" si="2"/>
        <v>3.7947029286454687E-4</v>
      </c>
      <c r="E149" s="173" t="s">
        <v>24</v>
      </c>
    </row>
    <row r="150" spans="1:5">
      <c r="A150" s="189">
        <v>143</v>
      </c>
      <c r="B150" s="215" t="s">
        <v>401</v>
      </c>
      <c r="C150" s="261">
        <v>110</v>
      </c>
      <c r="D150" s="194">
        <f t="shared" si="2"/>
        <v>8.3483464430200304E-4</v>
      </c>
      <c r="E150" s="173" t="s">
        <v>24</v>
      </c>
    </row>
    <row r="151" spans="1:5">
      <c r="A151" s="189">
        <v>144</v>
      </c>
      <c r="B151" s="215" t="s">
        <v>402</v>
      </c>
      <c r="C151" s="261">
        <v>20</v>
      </c>
      <c r="D151" s="194">
        <f t="shared" si="2"/>
        <v>1.5178811714581877E-4</v>
      </c>
      <c r="E151" s="173" t="s">
        <v>24</v>
      </c>
    </row>
    <row r="152" spans="1:5">
      <c r="A152" s="189">
        <v>145</v>
      </c>
      <c r="B152" s="215" t="s">
        <v>403</v>
      </c>
      <c r="C152" s="261">
        <v>1000</v>
      </c>
      <c r="D152" s="194">
        <f t="shared" si="2"/>
        <v>7.5894058572909366E-3</v>
      </c>
      <c r="E152" s="173" t="s">
        <v>24</v>
      </c>
    </row>
    <row r="153" spans="1:5">
      <c r="A153" s="189">
        <v>146</v>
      </c>
      <c r="B153" s="215" t="s">
        <v>404</v>
      </c>
      <c r="C153" s="261">
        <v>70</v>
      </c>
      <c r="D153" s="194">
        <f t="shared" si="2"/>
        <v>5.3125841001036556E-4</v>
      </c>
      <c r="E153" s="173" t="s">
        <v>24</v>
      </c>
    </row>
    <row r="154" spans="1:5">
      <c r="A154" s="189">
        <v>147</v>
      </c>
      <c r="B154" s="215" t="s">
        <v>145</v>
      </c>
      <c r="C154" s="261">
        <v>50</v>
      </c>
      <c r="D154" s="194">
        <f t="shared" si="2"/>
        <v>3.7947029286454687E-4</v>
      </c>
      <c r="E154" s="173" t="s">
        <v>24</v>
      </c>
    </row>
    <row r="155" spans="1:5">
      <c r="A155" s="189">
        <v>148</v>
      </c>
      <c r="B155" s="215" t="s">
        <v>405</v>
      </c>
      <c r="C155" s="261">
        <v>60</v>
      </c>
      <c r="D155" s="194">
        <f t="shared" si="2"/>
        <v>4.5536435143745622E-4</v>
      </c>
      <c r="E155" s="173" t="s">
        <v>24</v>
      </c>
    </row>
    <row r="156" spans="1:5">
      <c r="A156" s="189">
        <v>149</v>
      </c>
      <c r="B156" s="215" t="s">
        <v>406</v>
      </c>
      <c r="C156" s="261">
        <v>50</v>
      </c>
      <c r="D156" s="194">
        <f t="shared" si="2"/>
        <v>3.7947029286454687E-4</v>
      </c>
      <c r="E156" s="173" t="s">
        <v>24</v>
      </c>
    </row>
    <row r="157" spans="1:5">
      <c r="A157" s="189">
        <v>150</v>
      </c>
      <c r="B157" s="215" t="s">
        <v>407</v>
      </c>
      <c r="C157" s="261">
        <v>750</v>
      </c>
      <c r="D157" s="194">
        <f t="shared" si="2"/>
        <v>5.6920543929682025E-3</v>
      </c>
      <c r="E157" s="173" t="s">
        <v>24</v>
      </c>
    </row>
    <row r="158" spans="1:5">
      <c r="A158" s="189">
        <v>151</v>
      </c>
      <c r="B158" s="215" t="s">
        <v>408</v>
      </c>
      <c r="C158" s="261">
        <v>750</v>
      </c>
      <c r="D158" s="194">
        <f t="shared" si="2"/>
        <v>5.6920543929682025E-3</v>
      </c>
      <c r="E158" s="173" t="s">
        <v>24</v>
      </c>
    </row>
    <row r="159" spans="1:5">
      <c r="A159" s="189">
        <v>152</v>
      </c>
      <c r="B159" s="215" t="s">
        <v>409</v>
      </c>
      <c r="C159" s="261">
        <v>750</v>
      </c>
      <c r="D159" s="194">
        <f t="shared" si="2"/>
        <v>5.6920543929682025E-3</v>
      </c>
      <c r="E159" s="173" t="s">
        <v>24</v>
      </c>
    </row>
    <row r="160" spans="1:5">
      <c r="A160" s="189">
        <v>153</v>
      </c>
      <c r="B160" s="215" t="s">
        <v>410</v>
      </c>
      <c r="C160" s="261">
        <v>750</v>
      </c>
      <c r="D160" s="194">
        <f t="shared" si="2"/>
        <v>5.6920543929682025E-3</v>
      </c>
      <c r="E160" s="173" t="s">
        <v>24</v>
      </c>
    </row>
    <row r="161" spans="1:5">
      <c r="A161" s="189">
        <v>154</v>
      </c>
      <c r="B161" s="215" t="s">
        <v>411</v>
      </c>
      <c r="C161" s="261">
        <v>20</v>
      </c>
      <c r="D161" s="194">
        <f t="shared" si="2"/>
        <v>1.5178811714581877E-4</v>
      </c>
      <c r="E161" s="173" t="s">
        <v>24</v>
      </c>
    </row>
    <row r="162" spans="1:5">
      <c r="A162" s="189">
        <v>155</v>
      </c>
      <c r="B162" s="215" t="s">
        <v>412</v>
      </c>
      <c r="C162" s="261">
        <v>10</v>
      </c>
      <c r="D162" s="194">
        <f t="shared" si="2"/>
        <v>7.5894058572909383E-5</v>
      </c>
      <c r="E162" s="173" t="s">
        <v>24</v>
      </c>
    </row>
    <row r="163" spans="1:5">
      <c r="A163" s="189">
        <v>156</v>
      </c>
      <c r="B163" s="215" t="s">
        <v>413</v>
      </c>
      <c r="C163" s="261">
        <v>60</v>
      </c>
      <c r="D163" s="194">
        <f t="shared" si="2"/>
        <v>4.5536435143745622E-4</v>
      </c>
      <c r="E163" s="173" t="s">
        <v>24</v>
      </c>
    </row>
    <row r="164" spans="1:5">
      <c r="A164" s="189">
        <v>157</v>
      </c>
      <c r="B164" s="215" t="s">
        <v>134</v>
      </c>
      <c r="C164" s="261">
        <v>20</v>
      </c>
      <c r="D164" s="194">
        <f t="shared" si="2"/>
        <v>1.5178811714581877E-4</v>
      </c>
      <c r="E164" s="173" t="s">
        <v>24</v>
      </c>
    </row>
    <row r="165" spans="1:5">
      <c r="A165" s="189">
        <v>158</v>
      </c>
      <c r="B165" s="215" t="s">
        <v>414</v>
      </c>
      <c r="C165" s="261">
        <v>10</v>
      </c>
      <c r="D165" s="194">
        <f t="shared" si="2"/>
        <v>7.5894058572909383E-5</v>
      </c>
      <c r="E165" s="173" t="s">
        <v>24</v>
      </c>
    </row>
    <row r="166" spans="1:5">
      <c r="A166" s="189">
        <v>159</v>
      </c>
      <c r="B166" s="215" t="s">
        <v>415</v>
      </c>
      <c r="C166" s="261">
        <v>40</v>
      </c>
      <c r="D166" s="194">
        <f t="shared" si="2"/>
        <v>3.0357623429163753E-4</v>
      </c>
      <c r="E166" s="173" t="s">
        <v>24</v>
      </c>
    </row>
    <row r="167" spans="1:5">
      <c r="A167" s="189">
        <v>160</v>
      </c>
      <c r="B167" s="215" t="s">
        <v>416</v>
      </c>
      <c r="C167" s="261">
        <v>20</v>
      </c>
      <c r="D167" s="194">
        <f t="shared" si="2"/>
        <v>1.5178811714581877E-4</v>
      </c>
      <c r="E167" s="173" t="s">
        <v>24</v>
      </c>
    </row>
    <row r="168" spans="1:5">
      <c r="A168" s="189">
        <v>161</v>
      </c>
      <c r="B168" s="215" t="s">
        <v>417</v>
      </c>
      <c r="C168" s="261">
        <v>20</v>
      </c>
      <c r="D168" s="194">
        <f t="shared" si="2"/>
        <v>1.5178811714581877E-4</v>
      </c>
      <c r="E168" s="173" t="s">
        <v>24</v>
      </c>
    </row>
    <row r="169" spans="1:5">
      <c r="A169" s="189">
        <v>162</v>
      </c>
      <c r="B169" s="215" t="s">
        <v>418</v>
      </c>
      <c r="C169" s="261">
        <v>20</v>
      </c>
      <c r="D169" s="194">
        <f t="shared" si="2"/>
        <v>1.5178811714581877E-4</v>
      </c>
      <c r="E169" s="173" t="s">
        <v>24</v>
      </c>
    </row>
    <row r="170" spans="1:5">
      <c r="A170" s="189">
        <v>163</v>
      </c>
      <c r="B170" s="215" t="s">
        <v>419</v>
      </c>
      <c r="C170" s="261">
        <v>20</v>
      </c>
      <c r="D170" s="194">
        <f t="shared" si="2"/>
        <v>1.5178811714581877E-4</v>
      </c>
      <c r="E170" s="173" t="s">
        <v>24</v>
      </c>
    </row>
    <row r="171" spans="1:5">
      <c r="A171" s="189">
        <v>164</v>
      </c>
      <c r="B171" s="215" t="s">
        <v>420</v>
      </c>
      <c r="C171" s="261">
        <v>100</v>
      </c>
      <c r="D171" s="194">
        <f t="shared" si="2"/>
        <v>7.5894058572909375E-4</v>
      </c>
      <c r="E171" s="173" t="s">
        <v>24</v>
      </c>
    </row>
    <row r="172" spans="1:5">
      <c r="A172" s="189">
        <v>165</v>
      </c>
      <c r="B172" s="215" t="s">
        <v>421</v>
      </c>
      <c r="C172" s="261">
        <v>20</v>
      </c>
      <c r="D172" s="194">
        <f t="shared" si="2"/>
        <v>1.5178811714581877E-4</v>
      </c>
      <c r="E172" s="173" t="s">
        <v>24</v>
      </c>
    </row>
    <row r="173" spans="1:5">
      <c r="A173" s="189">
        <v>166</v>
      </c>
      <c r="B173" s="215" t="s">
        <v>422</v>
      </c>
      <c r="C173" s="261">
        <v>100</v>
      </c>
      <c r="D173" s="194">
        <f t="shared" si="2"/>
        <v>7.5894058572909375E-4</v>
      </c>
      <c r="E173" s="173" t="s">
        <v>24</v>
      </c>
    </row>
    <row r="174" spans="1:5">
      <c r="A174" s="189">
        <v>167</v>
      </c>
      <c r="B174" s="215" t="s">
        <v>423</v>
      </c>
      <c r="C174" s="261">
        <v>400</v>
      </c>
      <c r="D174" s="194">
        <f t="shared" si="2"/>
        <v>3.035762342916375E-3</v>
      </c>
      <c r="E174" s="173" t="s">
        <v>24</v>
      </c>
    </row>
    <row r="175" spans="1:5">
      <c r="A175" s="189">
        <v>168</v>
      </c>
      <c r="B175" s="215" t="s">
        <v>424</v>
      </c>
      <c r="C175" s="261">
        <v>20</v>
      </c>
      <c r="D175" s="194">
        <f t="shared" si="2"/>
        <v>1.5178811714581877E-4</v>
      </c>
      <c r="E175" s="173" t="s">
        <v>24</v>
      </c>
    </row>
    <row r="176" spans="1:5">
      <c r="A176" s="189">
        <v>169</v>
      </c>
      <c r="B176" s="215" t="s">
        <v>425</v>
      </c>
      <c r="C176" s="261">
        <v>20</v>
      </c>
      <c r="D176" s="194">
        <f t="shared" si="2"/>
        <v>1.5178811714581877E-4</v>
      </c>
      <c r="E176" s="173" t="s">
        <v>24</v>
      </c>
    </row>
    <row r="177" spans="1:5">
      <c r="A177" s="189">
        <v>170</v>
      </c>
      <c r="B177" s="215" t="s">
        <v>426</v>
      </c>
      <c r="C177" s="261">
        <v>50</v>
      </c>
      <c r="D177" s="194">
        <f t="shared" si="2"/>
        <v>3.7947029286454687E-4</v>
      </c>
      <c r="E177" s="173" t="s">
        <v>24</v>
      </c>
    </row>
    <row r="178" spans="1:5">
      <c r="A178" s="189">
        <v>171</v>
      </c>
      <c r="B178" s="215" t="s">
        <v>427</v>
      </c>
      <c r="C178" s="261">
        <v>20</v>
      </c>
      <c r="D178" s="194">
        <f t="shared" si="2"/>
        <v>1.5178811714581877E-4</v>
      </c>
      <c r="E178" s="173" t="s">
        <v>24</v>
      </c>
    </row>
    <row r="179" spans="1:5">
      <c r="A179" s="189">
        <v>172</v>
      </c>
      <c r="B179" s="215" t="s">
        <v>428</v>
      </c>
      <c r="C179" s="261">
        <v>40</v>
      </c>
      <c r="D179" s="194">
        <f t="shared" si="2"/>
        <v>3.0357623429163753E-4</v>
      </c>
      <c r="E179" s="173" t="s">
        <v>24</v>
      </c>
    </row>
    <row r="180" spans="1:5">
      <c r="A180" s="189">
        <v>173</v>
      </c>
      <c r="B180" s="215" t="s">
        <v>429</v>
      </c>
      <c r="C180" s="261">
        <v>150</v>
      </c>
      <c r="D180" s="194">
        <f t="shared" si="2"/>
        <v>1.1384108785936406E-3</v>
      </c>
      <c r="E180" s="173" t="s">
        <v>24</v>
      </c>
    </row>
    <row r="181" spans="1:5">
      <c r="A181" s="189">
        <v>174</v>
      </c>
      <c r="B181" s="215" t="s">
        <v>430</v>
      </c>
      <c r="C181" s="261">
        <v>100</v>
      </c>
      <c r="D181" s="194">
        <f t="shared" si="2"/>
        <v>7.5894058572909375E-4</v>
      </c>
      <c r="E181" s="173" t="s">
        <v>24</v>
      </c>
    </row>
    <row r="182" spans="1:5">
      <c r="A182" s="189">
        <v>175</v>
      </c>
      <c r="B182" s="215" t="s">
        <v>431</v>
      </c>
      <c r="C182" s="261">
        <v>100</v>
      </c>
      <c r="D182" s="194">
        <f t="shared" si="2"/>
        <v>7.5894058572909375E-4</v>
      </c>
      <c r="E182" s="173" t="s">
        <v>24</v>
      </c>
    </row>
    <row r="183" spans="1:5">
      <c r="A183" s="189">
        <v>176</v>
      </c>
      <c r="B183" s="215" t="s">
        <v>432</v>
      </c>
      <c r="C183" s="261">
        <v>40</v>
      </c>
      <c r="D183" s="194">
        <f t="shared" si="2"/>
        <v>3.0357623429163753E-4</v>
      </c>
      <c r="E183" s="173" t="s">
        <v>24</v>
      </c>
    </row>
    <row r="184" spans="1:5">
      <c r="A184" s="189">
        <v>177</v>
      </c>
      <c r="B184" s="215" t="s">
        <v>433</v>
      </c>
      <c r="C184" s="261">
        <v>100</v>
      </c>
      <c r="D184" s="194">
        <f t="shared" si="2"/>
        <v>7.5894058572909375E-4</v>
      </c>
      <c r="E184" s="173" t="s">
        <v>24</v>
      </c>
    </row>
    <row r="185" spans="1:5">
      <c r="A185" s="189">
        <v>178</v>
      </c>
      <c r="B185" s="215" t="s">
        <v>434</v>
      </c>
      <c r="C185" s="261">
        <v>10</v>
      </c>
      <c r="D185" s="194">
        <f t="shared" si="2"/>
        <v>7.5894058572909383E-5</v>
      </c>
      <c r="E185" s="173" t="s">
        <v>24</v>
      </c>
    </row>
    <row r="186" spans="1:5">
      <c r="A186" s="189">
        <v>179</v>
      </c>
      <c r="B186" s="215" t="s">
        <v>258</v>
      </c>
      <c r="C186" s="261">
        <v>20</v>
      </c>
      <c r="D186" s="194">
        <f t="shared" si="2"/>
        <v>1.5178811714581877E-4</v>
      </c>
      <c r="E186" s="173" t="s">
        <v>24</v>
      </c>
    </row>
    <row r="187" spans="1:5">
      <c r="A187" s="189">
        <v>180</v>
      </c>
      <c r="B187" s="215" t="s">
        <v>831</v>
      </c>
      <c r="C187" s="261">
        <v>20</v>
      </c>
      <c r="D187" s="194">
        <f t="shared" si="2"/>
        <v>1.5178811714581877E-4</v>
      </c>
      <c r="E187" s="173" t="s">
        <v>24</v>
      </c>
    </row>
    <row r="188" spans="1:5">
      <c r="A188" s="189">
        <v>181</v>
      </c>
      <c r="B188" s="215" t="s">
        <v>850</v>
      </c>
      <c r="C188" s="261">
        <v>540</v>
      </c>
      <c r="D188" s="194">
        <f t="shared" si="2"/>
        <v>4.0982791629371063E-3</v>
      </c>
      <c r="E188" s="173" t="s">
        <v>24</v>
      </c>
    </row>
    <row r="189" spans="1:5">
      <c r="A189" s="189">
        <v>182</v>
      </c>
      <c r="B189" s="215" t="s">
        <v>832</v>
      </c>
      <c r="C189" s="261">
        <v>20</v>
      </c>
      <c r="D189" s="194">
        <f t="shared" si="2"/>
        <v>1.5178811714581877E-4</v>
      </c>
      <c r="E189" s="173" t="s">
        <v>24</v>
      </c>
    </row>
    <row r="190" spans="1:5">
      <c r="A190" s="189">
        <v>183</v>
      </c>
      <c r="B190" s="215" t="s">
        <v>833</v>
      </c>
      <c r="C190" s="261">
        <v>80</v>
      </c>
      <c r="D190" s="194">
        <f t="shared" si="2"/>
        <v>6.0715246858327506E-4</v>
      </c>
      <c r="E190" s="173" t="s">
        <v>24</v>
      </c>
    </row>
    <row r="191" spans="1:5">
      <c r="A191" s="189">
        <v>184</v>
      </c>
      <c r="B191" s="215" t="s">
        <v>822</v>
      </c>
      <c r="C191" s="261">
        <v>100</v>
      </c>
      <c r="D191" s="194">
        <f t="shared" si="2"/>
        <v>7.5894058572909375E-4</v>
      </c>
      <c r="E191" s="173" t="s">
        <v>24</v>
      </c>
    </row>
    <row r="192" spans="1:5">
      <c r="A192" s="189">
        <v>185</v>
      </c>
      <c r="B192" s="215" t="s">
        <v>844</v>
      </c>
      <c r="C192" s="261">
        <v>240</v>
      </c>
      <c r="D192" s="194">
        <f t="shared" si="2"/>
        <v>1.8214574057498249E-3</v>
      </c>
      <c r="E192" s="173" t="s">
        <v>24</v>
      </c>
    </row>
    <row r="193" spans="1:5">
      <c r="A193" s="189">
        <v>186</v>
      </c>
      <c r="B193" s="215" t="s">
        <v>435</v>
      </c>
      <c r="C193" s="261">
        <v>150</v>
      </c>
      <c r="D193" s="194">
        <f t="shared" si="2"/>
        <v>1.1384108785936406E-3</v>
      </c>
      <c r="E193" s="173" t="s">
        <v>24</v>
      </c>
    </row>
    <row r="194" spans="1:5">
      <c r="A194" s="189">
        <v>187</v>
      </c>
      <c r="B194" s="215" t="s">
        <v>436</v>
      </c>
      <c r="C194" s="261">
        <v>50</v>
      </c>
      <c r="D194" s="194">
        <f t="shared" si="2"/>
        <v>3.7947029286454687E-4</v>
      </c>
      <c r="E194" s="173" t="s">
        <v>24</v>
      </c>
    </row>
    <row r="195" spans="1:5">
      <c r="A195" s="189">
        <v>188</v>
      </c>
      <c r="B195" s="215" t="s">
        <v>845</v>
      </c>
      <c r="C195" s="216">
        <v>200</v>
      </c>
      <c r="D195" s="194">
        <f t="shared" si="2"/>
        <v>1.5178811714581875E-3</v>
      </c>
      <c r="E195" s="173" t="s">
        <v>24</v>
      </c>
    </row>
    <row r="196" spans="1:5" ht="15">
      <c r="A196" s="175"/>
      <c r="B196" s="190" t="s">
        <v>4</v>
      </c>
      <c r="C196" s="217">
        <f>SUM(C8:C195)</f>
        <v>27600</v>
      </c>
      <c r="D196" s="191">
        <f>SUM(D8:D195)</f>
        <v>0.20946760166122971</v>
      </c>
      <c r="E196" s="173"/>
    </row>
    <row r="197" spans="1:5">
      <c r="A197" s="171"/>
      <c r="B197" s="172"/>
      <c r="C197" s="171"/>
      <c r="D197" s="176"/>
      <c r="E197" s="173"/>
    </row>
    <row r="198" spans="1:5" ht="15">
      <c r="A198" s="173"/>
      <c r="B198" s="192" t="s">
        <v>43</v>
      </c>
      <c r="C198" s="173"/>
      <c r="D198" s="177"/>
      <c r="E198" s="173"/>
    </row>
    <row r="199" spans="1:5">
      <c r="A199" s="173"/>
      <c r="B199" s="193"/>
      <c r="C199" s="173"/>
      <c r="D199" s="177"/>
      <c r="E199" s="173"/>
    </row>
    <row r="200" spans="1:5">
      <c r="A200" s="174">
        <v>1</v>
      </c>
      <c r="B200" s="214" t="s">
        <v>827</v>
      </c>
      <c r="C200" s="215">
        <v>50</v>
      </c>
      <c r="D200" s="194">
        <f>C200/13176262*100</f>
        <v>3.7947029286454687E-4</v>
      </c>
      <c r="E200" s="173" t="s">
        <v>24</v>
      </c>
    </row>
    <row r="201" spans="1:5">
      <c r="A201" s="174">
        <v>2</v>
      </c>
      <c r="B201" s="214" t="s">
        <v>437</v>
      </c>
      <c r="C201" s="215">
        <v>100</v>
      </c>
      <c r="D201" s="194">
        <f t="shared" ref="D201:D264" si="3">C201/13176262*100</f>
        <v>7.5894058572909375E-4</v>
      </c>
      <c r="E201" s="173" t="s">
        <v>24</v>
      </c>
    </row>
    <row r="202" spans="1:5">
      <c r="A202" s="174">
        <v>3</v>
      </c>
      <c r="B202" s="214" t="s">
        <v>841</v>
      </c>
      <c r="C202" s="215">
        <v>100</v>
      </c>
      <c r="D202" s="194">
        <f t="shared" si="3"/>
        <v>7.5894058572909375E-4</v>
      </c>
      <c r="E202" s="173" t="s">
        <v>24</v>
      </c>
    </row>
    <row r="203" spans="1:5">
      <c r="A203" s="174">
        <v>4</v>
      </c>
      <c r="B203" s="214" t="s">
        <v>848</v>
      </c>
      <c r="C203" s="215">
        <v>200</v>
      </c>
      <c r="D203" s="194">
        <f t="shared" si="3"/>
        <v>1.5178811714581875E-3</v>
      </c>
      <c r="E203" s="173" t="s">
        <v>24</v>
      </c>
    </row>
    <row r="204" spans="1:5">
      <c r="A204" s="174">
        <v>5</v>
      </c>
      <c r="B204" s="214" t="s">
        <v>828</v>
      </c>
      <c r="C204" s="215">
        <v>4248</v>
      </c>
      <c r="D204" s="194">
        <f t="shared" si="3"/>
        <v>3.2239796081771896E-2</v>
      </c>
      <c r="E204" s="173" t="s">
        <v>24</v>
      </c>
    </row>
    <row r="205" spans="1:5">
      <c r="A205" s="174">
        <v>6</v>
      </c>
      <c r="B205" s="214" t="s">
        <v>834</v>
      </c>
      <c r="C205" s="215">
        <v>750</v>
      </c>
      <c r="D205" s="194">
        <f t="shared" si="3"/>
        <v>5.6920543929682025E-3</v>
      </c>
      <c r="E205" s="173" t="s">
        <v>24</v>
      </c>
    </row>
    <row r="206" spans="1:5">
      <c r="A206" s="174">
        <v>7</v>
      </c>
      <c r="B206" s="214" t="s">
        <v>842</v>
      </c>
      <c r="C206" s="215">
        <v>50</v>
      </c>
      <c r="D206" s="194">
        <f t="shared" si="3"/>
        <v>3.7947029286454687E-4</v>
      </c>
      <c r="E206" s="173" t="s">
        <v>24</v>
      </c>
    </row>
    <row r="207" spans="1:5">
      <c r="A207" s="174">
        <v>8</v>
      </c>
      <c r="B207" s="214" t="s">
        <v>851</v>
      </c>
      <c r="C207" s="215">
        <v>1500</v>
      </c>
      <c r="D207" s="194">
        <f t="shared" si="3"/>
        <v>1.1384108785936405E-2</v>
      </c>
      <c r="E207" s="173" t="s">
        <v>24</v>
      </c>
    </row>
    <row r="208" spans="1:5">
      <c r="A208" s="174">
        <v>9</v>
      </c>
      <c r="B208" s="214" t="s">
        <v>852</v>
      </c>
      <c r="C208" s="215">
        <v>500</v>
      </c>
      <c r="D208" s="194">
        <f t="shared" si="3"/>
        <v>3.7947029286454683E-3</v>
      </c>
      <c r="E208" s="173" t="s">
        <v>24</v>
      </c>
    </row>
    <row r="209" spans="1:5">
      <c r="A209" s="174">
        <v>10</v>
      </c>
      <c r="B209" s="214" t="s">
        <v>833</v>
      </c>
      <c r="C209" s="215">
        <v>100</v>
      </c>
      <c r="D209" s="194">
        <f t="shared" si="3"/>
        <v>7.5894058572909375E-4</v>
      </c>
      <c r="E209" s="173" t="s">
        <v>24</v>
      </c>
    </row>
    <row r="210" spans="1:5">
      <c r="A210" s="174">
        <v>11</v>
      </c>
      <c r="B210" s="214" t="s">
        <v>857</v>
      </c>
      <c r="C210" s="215">
        <v>50</v>
      </c>
      <c r="D210" s="194">
        <f t="shared" si="3"/>
        <v>3.7947029286454687E-4</v>
      </c>
      <c r="E210" s="173" t="s">
        <v>24</v>
      </c>
    </row>
    <row r="211" spans="1:5">
      <c r="A211" s="174">
        <v>12</v>
      </c>
      <c r="B211" s="214" t="s">
        <v>822</v>
      </c>
      <c r="C211" s="215">
        <v>600</v>
      </c>
      <c r="D211" s="194">
        <f t="shared" si="3"/>
        <v>4.5536435143745625E-3</v>
      </c>
      <c r="E211" s="173" t="s">
        <v>24</v>
      </c>
    </row>
    <row r="212" spans="1:5">
      <c r="A212" s="174">
        <v>13</v>
      </c>
      <c r="B212" s="214" t="s">
        <v>829</v>
      </c>
      <c r="C212" s="215">
        <v>50</v>
      </c>
      <c r="D212" s="194">
        <f t="shared" si="3"/>
        <v>3.7947029286454687E-4</v>
      </c>
      <c r="E212" s="173" t="s">
        <v>24</v>
      </c>
    </row>
    <row r="213" spans="1:5">
      <c r="A213" s="174">
        <v>14</v>
      </c>
      <c r="B213" s="214" t="s">
        <v>835</v>
      </c>
      <c r="C213" s="215">
        <v>750</v>
      </c>
      <c r="D213" s="194">
        <f t="shared" si="3"/>
        <v>5.6920543929682025E-3</v>
      </c>
      <c r="E213" s="173" t="s">
        <v>24</v>
      </c>
    </row>
    <row r="214" spans="1:5">
      <c r="A214" s="174">
        <v>15</v>
      </c>
      <c r="B214" s="214" t="s">
        <v>843</v>
      </c>
      <c r="C214" s="215">
        <v>100</v>
      </c>
      <c r="D214" s="194">
        <f t="shared" si="3"/>
        <v>7.5894058572909375E-4</v>
      </c>
      <c r="E214" s="173" t="s">
        <v>24</v>
      </c>
    </row>
    <row r="215" spans="1:5">
      <c r="A215" s="174">
        <v>16</v>
      </c>
      <c r="B215" s="214" t="s">
        <v>846</v>
      </c>
      <c r="C215" s="215">
        <v>100</v>
      </c>
      <c r="D215" s="194">
        <f t="shared" si="3"/>
        <v>7.5894058572909375E-4</v>
      </c>
      <c r="E215" s="173" t="s">
        <v>24</v>
      </c>
    </row>
    <row r="216" spans="1:5">
      <c r="A216" s="174">
        <v>17</v>
      </c>
      <c r="B216" s="214" t="s">
        <v>853</v>
      </c>
      <c r="C216" s="215">
        <v>50</v>
      </c>
      <c r="D216" s="194">
        <f t="shared" si="3"/>
        <v>3.7947029286454687E-4</v>
      </c>
      <c r="E216" s="173" t="s">
        <v>24</v>
      </c>
    </row>
    <row r="217" spans="1:5">
      <c r="A217" s="174">
        <v>18</v>
      </c>
      <c r="B217" s="214" t="s">
        <v>438</v>
      </c>
      <c r="C217" s="215">
        <v>50</v>
      </c>
      <c r="D217" s="194">
        <f t="shared" si="3"/>
        <v>3.7947029286454687E-4</v>
      </c>
      <c r="E217" s="173" t="s">
        <v>24</v>
      </c>
    </row>
    <row r="218" spans="1:5">
      <c r="A218" s="174">
        <v>19</v>
      </c>
      <c r="B218" s="214" t="s">
        <v>439</v>
      </c>
      <c r="C218" s="215">
        <v>200</v>
      </c>
      <c r="D218" s="194">
        <f t="shared" si="3"/>
        <v>1.5178811714581875E-3</v>
      </c>
      <c r="E218" s="173" t="s">
        <v>24</v>
      </c>
    </row>
    <row r="219" spans="1:5">
      <c r="A219" s="174">
        <v>20</v>
      </c>
      <c r="B219" s="214" t="s">
        <v>440</v>
      </c>
      <c r="C219" s="215">
        <v>600</v>
      </c>
      <c r="D219" s="194">
        <f t="shared" si="3"/>
        <v>4.5536435143745625E-3</v>
      </c>
      <c r="E219" s="173" t="s">
        <v>24</v>
      </c>
    </row>
    <row r="220" spans="1:5">
      <c r="A220" s="174">
        <v>21</v>
      </c>
      <c r="B220" s="214" t="s">
        <v>441</v>
      </c>
      <c r="C220" s="215">
        <v>100</v>
      </c>
      <c r="D220" s="194">
        <f t="shared" si="3"/>
        <v>7.5894058572909375E-4</v>
      </c>
      <c r="E220" s="173" t="s">
        <v>24</v>
      </c>
    </row>
    <row r="221" spans="1:5">
      <c r="A221" s="174">
        <v>22</v>
      </c>
      <c r="B221" s="214" t="s">
        <v>442</v>
      </c>
      <c r="C221" s="215">
        <v>50</v>
      </c>
      <c r="D221" s="194">
        <f t="shared" si="3"/>
        <v>3.7947029286454687E-4</v>
      </c>
      <c r="E221" s="173" t="s">
        <v>24</v>
      </c>
    </row>
    <row r="222" spans="1:5">
      <c r="A222" s="174">
        <v>23</v>
      </c>
      <c r="B222" s="214" t="s">
        <v>443</v>
      </c>
      <c r="C222" s="215">
        <v>50</v>
      </c>
      <c r="D222" s="194">
        <f t="shared" si="3"/>
        <v>3.7947029286454687E-4</v>
      </c>
      <c r="E222" s="173" t="s">
        <v>24</v>
      </c>
    </row>
    <row r="223" spans="1:5">
      <c r="A223" s="174">
        <v>24</v>
      </c>
      <c r="B223" s="214" t="s">
        <v>444</v>
      </c>
      <c r="C223" s="215">
        <v>50</v>
      </c>
      <c r="D223" s="194">
        <f t="shared" si="3"/>
        <v>3.7947029286454687E-4</v>
      </c>
      <c r="E223" s="173" t="s">
        <v>24</v>
      </c>
    </row>
    <row r="224" spans="1:5">
      <c r="A224" s="174">
        <v>25</v>
      </c>
      <c r="B224" s="214" t="s">
        <v>445</v>
      </c>
      <c r="C224" s="215">
        <v>500</v>
      </c>
      <c r="D224" s="194">
        <f t="shared" si="3"/>
        <v>3.7947029286454683E-3</v>
      </c>
      <c r="E224" s="173" t="s">
        <v>24</v>
      </c>
    </row>
    <row r="225" spans="1:5">
      <c r="A225" s="174">
        <v>26</v>
      </c>
      <c r="B225" s="214" t="s">
        <v>446</v>
      </c>
      <c r="C225" s="215">
        <v>50</v>
      </c>
      <c r="D225" s="194">
        <f t="shared" si="3"/>
        <v>3.7947029286454687E-4</v>
      </c>
      <c r="E225" s="173" t="s">
        <v>24</v>
      </c>
    </row>
    <row r="226" spans="1:5">
      <c r="A226" s="174">
        <v>27</v>
      </c>
      <c r="B226" s="214" t="s">
        <v>447</v>
      </c>
      <c r="C226" s="215">
        <v>50</v>
      </c>
      <c r="D226" s="194">
        <f t="shared" si="3"/>
        <v>3.7947029286454687E-4</v>
      </c>
      <c r="E226" s="173" t="s">
        <v>24</v>
      </c>
    </row>
    <row r="227" spans="1:5">
      <c r="A227" s="174">
        <v>28</v>
      </c>
      <c r="B227" s="214" t="s">
        <v>448</v>
      </c>
      <c r="C227" s="215">
        <v>100</v>
      </c>
      <c r="D227" s="194">
        <f t="shared" si="3"/>
        <v>7.5894058572909375E-4</v>
      </c>
      <c r="E227" s="173" t="s">
        <v>24</v>
      </c>
    </row>
    <row r="228" spans="1:5">
      <c r="A228" s="174">
        <v>29</v>
      </c>
      <c r="B228" s="214" t="s">
        <v>449</v>
      </c>
      <c r="C228" s="215">
        <v>100</v>
      </c>
      <c r="D228" s="194">
        <f t="shared" si="3"/>
        <v>7.5894058572909375E-4</v>
      </c>
      <c r="E228" s="173" t="s">
        <v>24</v>
      </c>
    </row>
    <row r="229" spans="1:5">
      <c r="A229" s="174">
        <v>30</v>
      </c>
      <c r="B229" s="214" t="s">
        <v>450</v>
      </c>
      <c r="C229" s="215">
        <v>100</v>
      </c>
      <c r="D229" s="194">
        <f t="shared" si="3"/>
        <v>7.5894058572909375E-4</v>
      </c>
      <c r="E229" s="173" t="s">
        <v>24</v>
      </c>
    </row>
    <row r="230" spans="1:5">
      <c r="A230" s="174">
        <v>31</v>
      </c>
      <c r="B230" s="214" t="s">
        <v>451</v>
      </c>
      <c r="C230" s="215">
        <v>50</v>
      </c>
      <c r="D230" s="194">
        <f t="shared" si="3"/>
        <v>3.7947029286454687E-4</v>
      </c>
      <c r="E230" s="173" t="s">
        <v>24</v>
      </c>
    </row>
    <row r="231" spans="1:5">
      <c r="A231" s="174">
        <v>32</v>
      </c>
      <c r="B231" s="214" t="s">
        <v>452</v>
      </c>
      <c r="C231" s="215">
        <v>500</v>
      </c>
      <c r="D231" s="194">
        <f t="shared" si="3"/>
        <v>3.7947029286454683E-3</v>
      </c>
      <c r="E231" s="173" t="s">
        <v>24</v>
      </c>
    </row>
    <row r="232" spans="1:5">
      <c r="A232" s="174">
        <v>33</v>
      </c>
      <c r="B232" s="214" t="s">
        <v>453</v>
      </c>
      <c r="C232" s="215">
        <v>50</v>
      </c>
      <c r="D232" s="194">
        <f t="shared" si="3"/>
        <v>3.7947029286454687E-4</v>
      </c>
      <c r="E232" s="173" t="s">
        <v>24</v>
      </c>
    </row>
    <row r="233" spans="1:5">
      <c r="A233" s="174">
        <v>34</v>
      </c>
      <c r="B233" s="214" t="s">
        <v>454</v>
      </c>
      <c r="C233" s="215">
        <v>200</v>
      </c>
      <c r="D233" s="194">
        <f t="shared" si="3"/>
        <v>1.5178811714581875E-3</v>
      </c>
      <c r="E233" s="173" t="s">
        <v>24</v>
      </c>
    </row>
    <row r="234" spans="1:5">
      <c r="A234" s="174">
        <v>35</v>
      </c>
      <c r="B234" s="214" t="s">
        <v>455</v>
      </c>
      <c r="C234" s="215">
        <v>50</v>
      </c>
      <c r="D234" s="194">
        <f t="shared" si="3"/>
        <v>3.7947029286454687E-4</v>
      </c>
      <c r="E234" s="173" t="s">
        <v>24</v>
      </c>
    </row>
    <row r="235" spans="1:5">
      <c r="A235" s="174">
        <v>36</v>
      </c>
      <c r="B235" s="214" t="s">
        <v>456</v>
      </c>
      <c r="C235" s="215">
        <v>50</v>
      </c>
      <c r="D235" s="194">
        <f t="shared" si="3"/>
        <v>3.7947029286454687E-4</v>
      </c>
      <c r="E235" s="173" t="s">
        <v>24</v>
      </c>
    </row>
    <row r="236" spans="1:5">
      <c r="A236" s="174">
        <v>37</v>
      </c>
      <c r="B236" s="214" t="s">
        <v>457</v>
      </c>
      <c r="C236" s="215">
        <v>50</v>
      </c>
      <c r="D236" s="194">
        <f t="shared" si="3"/>
        <v>3.7947029286454687E-4</v>
      </c>
      <c r="E236" s="173" t="s">
        <v>24</v>
      </c>
    </row>
    <row r="237" spans="1:5">
      <c r="A237" s="174">
        <v>38</v>
      </c>
      <c r="B237" s="214" t="s">
        <v>135</v>
      </c>
      <c r="C237" s="215">
        <v>100</v>
      </c>
      <c r="D237" s="194">
        <f t="shared" si="3"/>
        <v>7.5894058572909375E-4</v>
      </c>
      <c r="E237" s="173" t="s">
        <v>24</v>
      </c>
    </row>
    <row r="238" spans="1:5">
      <c r="A238" s="174">
        <v>39</v>
      </c>
      <c r="B238" s="214" t="s">
        <v>458</v>
      </c>
      <c r="C238" s="215">
        <v>50</v>
      </c>
      <c r="D238" s="194">
        <f t="shared" si="3"/>
        <v>3.7947029286454687E-4</v>
      </c>
      <c r="E238" s="173" t="s">
        <v>24</v>
      </c>
    </row>
    <row r="239" spans="1:5">
      <c r="A239" s="174">
        <v>40</v>
      </c>
      <c r="B239" s="214" t="s">
        <v>459</v>
      </c>
      <c r="C239" s="215">
        <v>100</v>
      </c>
      <c r="D239" s="194">
        <f t="shared" si="3"/>
        <v>7.5894058572909375E-4</v>
      </c>
      <c r="E239" s="173" t="s">
        <v>24</v>
      </c>
    </row>
    <row r="240" spans="1:5">
      <c r="A240" s="174">
        <v>41</v>
      </c>
      <c r="B240" s="214" t="s">
        <v>460</v>
      </c>
      <c r="C240" s="215">
        <v>200</v>
      </c>
      <c r="D240" s="194">
        <f t="shared" si="3"/>
        <v>1.5178811714581875E-3</v>
      </c>
      <c r="E240" s="173" t="s">
        <v>24</v>
      </c>
    </row>
    <row r="241" spans="1:5">
      <c r="A241" s="174">
        <v>42</v>
      </c>
      <c r="B241" s="214" t="s">
        <v>461</v>
      </c>
      <c r="C241" s="215">
        <v>100</v>
      </c>
      <c r="D241" s="194">
        <f t="shared" si="3"/>
        <v>7.5894058572909375E-4</v>
      </c>
      <c r="E241" s="173" t="s">
        <v>24</v>
      </c>
    </row>
    <row r="242" spans="1:5">
      <c r="A242" s="174">
        <v>43</v>
      </c>
      <c r="B242" s="214" t="s">
        <v>462</v>
      </c>
      <c r="C242" s="215">
        <v>1000</v>
      </c>
      <c r="D242" s="194">
        <f t="shared" si="3"/>
        <v>7.5894058572909366E-3</v>
      </c>
      <c r="E242" s="173" t="s">
        <v>24</v>
      </c>
    </row>
    <row r="243" spans="1:5">
      <c r="A243" s="174">
        <v>44</v>
      </c>
      <c r="B243" s="214" t="s">
        <v>463</v>
      </c>
      <c r="C243" s="215">
        <v>100</v>
      </c>
      <c r="D243" s="194">
        <f t="shared" si="3"/>
        <v>7.5894058572909375E-4</v>
      </c>
      <c r="E243" s="173" t="s">
        <v>24</v>
      </c>
    </row>
    <row r="244" spans="1:5">
      <c r="A244" s="174">
        <v>45</v>
      </c>
      <c r="B244" s="214" t="s">
        <v>464</v>
      </c>
      <c r="C244" s="215">
        <v>150</v>
      </c>
      <c r="D244" s="194">
        <f t="shared" si="3"/>
        <v>1.1384108785936406E-3</v>
      </c>
      <c r="E244" s="173" t="s">
        <v>24</v>
      </c>
    </row>
    <row r="245" spans="1:5">
      <c r="A245" s="174">
        <v>46</v>
      </c>
      <c r="B245" s="214" t="s">
        <v>465</v>
      </c>
      <c r="C245" s="215">
        <v>100</v>
      </c>
      <c r="D245" s="194">
        <f t="shared" si="3"/>
        <v>7.5894058572909375E-4</v>
      </c>
      <c r="E245" s="173" t="s">
        <v>24</v>
      </c>
    </row>
    <row r="246" spans="1:5">
      <c r="A246" s="174">
        <v>47</v>
      </c>
      <c r="B246" s="214" t="s">
        <v>466</v>
      </c>
      <c r="C246" s="215">
        <v>50</v>
      </c>
      <c r="D246" s="194">
        <f t="shared" si="3"/>
        <v>3.7947029286454687E-4</v>
      </c>
      <c r="E246" s="173" t="s">
        <v>24</v>
      </c>
    </row>
    <row r="247" spans="1:5">
      <c r="A247" s="174">
        <v>48</v>
      </c>
      <c r="B247" s="214" t="s">
        <v>467</v>
      </c>
      <c r="C247" s="215">
        <v>100</v>
      </c>
      <c r="D247" s="194">
        <f t="shared" si="3"/>
        <v>7.5894058572909375E-4</v>
      </c>
      <c r="E247" s="173" t="s">
        <v>24</v>
      </c>
    </row>
    <row r="248" spans="1:5">
      <c r="A248" s="174">
        <v>49</v>
      </c>
      <c r="B248" s="214" t="s">
        <v>468</v>
      </c>
      <c r="C248" s="215">
        <v>200</v>
      </c>
      <c r="D248" s="194">
        <f t="shared" si="3"/>
        <v>1.5178811714581875E-3</v>
      </c>
      <c r="E248" s="173" t="s">
        <v>24</v>
      </c>
    </row>
    <row r="249" spans="1:5">
      <c r="A249" s="174">
        <v>50</v>
      </c>
      <c r="B249" s="214" t="s">
        <v>469</v>
      </c>
      <c r="C249" s="215">
        <v>50</v>
      </c>
      <c r="D249" s="194">
        <f t="shared" si="3"/>
        <v>3.7947029286454687E-4</v>
      </c>
      <c r="E249" s="173" t="s">
        <v>24</v>
      </c>
    </row>
    <row r="250" spans="1:5">
      <c r="A250" s="174">
        <v>51</v>
      </c>
      <c r="B250" s="214" t="s">
        <v>136</v>
      </c>
      <c r="C250" s="215">
        <v>50</v>
      </c>
      <c r="D250" s="194">
        <f t="shared" si="3"/>
        <v>3.7947029286454687E-4</v>
      </c>
      <c r="E250" s="173" t="s">
        <v>24</v>
      </c>
    </row>
    <row r="251" spans="1:5">
      <c r="A251" s="174">
        <v>52</v>
      </c>
      <c r="B251" s="214" t="s">
        <v>470</v>
      </c>
      <c r="C251" s="215">
        <v>50</v>
      </c>
      <c r="D251" s="194">
        <f t="shared" si="3"/>
        <v>3.7947029286454687E-4</v>
      </c>
      <c r="E251" s="173" t="s">
        <v>24</v>
      </c>
    </row>
    <row r="252" spans="1:5">
      <c r="A252" s="174">
        <v>53</v>
      </c>
      <c r="B252" s="214" t="s">
        <v>137</v>
      </c>
      <c r="C252" s="215">
        <v>400</v>
      </c>
      <c r="D252" s="194">
        <f t="shared" si="3"/>
        <v>3.035762342916375E-3</v>
      </c>
      <c r="E252" s="173" t="s">
        <v>24</v>
      </c>
    </row>
    <row r="253" spans="1:5">
      <c r="A253" s="174">
        <v>54</v>
      </c>
      <c r="B253" s="214" t="s">
        <v>471</v>
      </c>
      <c r="C253" s="215">
        <v>50</v>
      </c>
      <c r="D253" s="194">
        <f t="shared" si="3"/>
        <v>3.7947029286454687E-4</v>
      </c>
      <c r="E253" s="173" t="s">
        <v>24</v>
      </c>
    </row>
    <row r="254" spans="1:5">
      <c r="A254" s="174">
        <v>55</v>
      </c>
      <c r="B254" s="214" t="s">
        <v>472</v>
      </c>
      <c r="C254" s="215">
        <v>100</v>
      </c>
      <c r="D254" s="194">
        <f t="shared" si="3"/>
        <v>7.5894058572909375E-4</v>
      </c>
      <c r="E254" s="173" t="s">
        <v>24</v>
      </c>
    </row>
    <row r="255" spans="1:5">
      <c r="A255" s="174">
        <v>56</v>
      </c>
      <c r="B255" s="214" t="s">
        <v>473</v>
      </c>
      <c r="C255" s="215">
        <v>300</v>
      </c>
      <c r="D255" s="194">
        <f t="shared" si="3"/>
        <v>2.2768217571872812E-3</v>
      </c>
      <c r="E255" s="173" t="s">
        <v>24</v>
      </c>
    </row>
    <row r="256" spans="1:5">
      <c r="A256" s="174">
        <v>57</v>
      </c>
      <c r="B256" s="214" t="s">
        <v>474</v>
      </c>
      <c r="C256" s="215">
        <v>250</v>
      </c>
      <c r="D256" s="194">
        <f t="shared" si="3"/>
        <v>1.8973514643227342E-3</v>
      </c>
      <c r="E256" s="173" t="s">
        <v>24</v>
      </c>
    </row>
    <row r="257" spans="1:5">
      <c r="A257" s="174">
        <v>58</v>
      </c>
      <c r="B257" s="214" t="s">
        <v>475</v>
      </c>
      <c r="C257" s="215">
        <v>50</v>
      </c>
      <c r="D257" s="194">
        <f t="shared" si="3"/>
        <v>3.7947029286454687E-4</v>
      </c>
      <c r="E257" s="173" t="s">
        <v>24</v>
      </c>
    </row>
    <row r="258" spans="1:5">
      <c r="A258" s="174">
        <v>59</v>
      </c>
      <c r="B258" s="214" t="s">
        <v>476</v>
      </c>
      <c r="C258" s="215">
        <v>100</v>
      </c>
      <c r="D258" s="194">
        <f t="shared" si="3"/>
        <v>7.5894058572909375E-4</v>
      </c>
      <c r="E258" s="173" t="s">
        <v>24</v>
      </c>
    </row>
    <row r="259" spans="1:5">
      <c r="A259" s="174">
        <v>60</v>
      </c>
      <c r="B259" s="214" t="s">
        <v>477</v>
      </c>
      <c r="C259" s="215">
        <v>300</v>
      </c>
      <c r="D259" s="194">
        <f t="shared" si="3"/>
        <v>2.2768217571872812E-3</v>
      </c>
      <c r="E259" s="173" t="s">
        <v>24</v>
      </c>
    </row>
    <row r="260" spans="1:5">
      <c r="A260" s="174">
        <v>61</v>
      </c>
      <c r="B260" s="214" t="s">
        <v>478</v>
      </c>
      <c r="C260" s="215">
        <v>100</v>
      </c>
      <c r="D260" s="194">
        <f t="shared" si="3"/>
        <v>7.5894058572909375E-4</v>
      </c>
      <c r="E260" s="173" t="s">
        <v>24</v>
      </c>
    </row>
    <row r="261" spans="1:5">
      <c r="A261" s="174">
        <v>62</v>
      </c>
      <c r="B261" s="214" t="s">
        <v>479</v>
      </c>
      <c r="C261" s="215">
        <v>50</v>
      </c>
      <c r="D261" s="194">
        <f t="shared" si="3"/>
        <v>3.7947029286454687E-4</v>
      </c>
      <c r="E261" s="173" t="s">
        <v>24</v>
      </c>
    </row>
    <row r="262" spans="1:5">
      <c r="A262" s="174">
        <v>63</v>
      </c>
      <c r="B262" s="214" t="s">
        <v>480</v>
      </c>
      <c r="C262" s="215">
        <v>200</v>
      </c>
      <c r="D262" s="194">
        <f t="shared" si="3"/>
        <v>1.5178811714581875E-3</v>
      </c>
      <c r="E262" s="173" t="s">
        <v>24</v>
      </c>
    </row>
    <row r="263" spans="1:5">
      <c r="A263" s="174">
        <v>64</v>
      </c>
      <c r="B263" s="214" t="s">
        <v>481</v>
      </c>
      <c r="C263" s="215">
        <v>50</v>
      </c>
      <c r="D263" s="194">
        <f t="shared" si="3"/>
        <v>3.7947029286454687E-4</v>
      </c>
      <c r="E263" s="173" t="s">
        <v>24</v>
      </c>
    </row>
    <row r="264" spans="1:5">
      <c r="A264" s="174">
        <v>65</v>
      </c>
      <c r="B264" s="214" t="s">
        <v>482</v>
      </c>
      <c r="C264" s="215">
        <v>300</v>
      </c>
      <c r="D264" s="194">
        <f t="shared" si="3"/>
        <v>2.2768217571872812E-3</v>
      </c>
      <c r="E264" s="173" t="s">
        <v>24</v>
      </c>
    </row>
    <row r="265" spans="1:5">
      <c r="A265" s="174">
        <v>66</v>
      </c>
      <c r="B265" s="214" t="s">
        <v>483</v>
      </c>
      <c r="C265" s="215">
        <v>50</v>
      </c>
      <c r="D265" s="194">
        <f t="shared" ref="D265:D328" si="4">C265/13176262*100</f>
        <v>3.7947029286454687E-4</v>
      </c>
      <c r="E265" s="173" t="s">
        <v>24</v>
      </c>
    </row>
    <row r="266" spans="1:5">
      <c r="A266" s="174">
        <v>67</v>
      </c>
      <c r="B266" s="214" t="s">
        <v>484</v>
      </c>
      <c r="C266" s="215">
        <v>50</v>
      </c>
      <c r="D266" s="194">
        <f t="shared" si="4"/>
        <v>3.7947029286454687E-4</v>
      </c>
      <c r="E266" s="173" t="s">
        <v>24</v>
      </c>
    </row>
    <row r="267" spans="1:5">
      <c r="A267" s="174">
        <v>68</v>
      </c>
      <c r="B267" s="214" t="s">
        <v>287</v>
      </c>
      <c r="C267" s="215">
        <v>100</v>
      </c>
      <c r="D267" s="194">
        <f t="shared" si="4"/>
        <v>7.5894058572909375E-4</v>
      </c>
      <c r="E267" s="173" t="s">
        <v>24</v>
      </c>
    </row>
    <row r="268" spans="1:5">
      <c r="A268" s="174">
        <v>69</v>
      </c>
      <c r="B268" s="214" t="s">
        <v>485</v>
      </c>
      <c r="C268" s="215">
        <v>100</v>
      </c>
      <c r="D268" s="194">
        <f t="shared" si="4"/>
        <v>7.5894058572909375E-4</v>
      </c>
      <c r="E268" s="173" t="s">
        <v>24</v>
      </c>
    </row>
    <row r="269" spans="1:5">
      <c r="A269" s="174">
        <v>70</v>
      </c>
      <c r="B269" s="214" t="s">
        <v>486</v>
      </c>
      <c r="C269" s="215">
        <v>50</v>
      </c>
      <c r="D269" s="194">
        <f t="shared" si="4"/>
        <v>3.7947029286454687E-4</v>
      </c>
      <c r="E269" s="173" t="s">
        <v>24</v>
      </c>
    </row>
    <row r="270" spans="1:5">
      <c r="A270" s="174">
        <v>71</v>
      </c>
      <c r="B270" s="214" t="s">
        <v>487</v>
      </c>
      <c r="C270" s="215">
        <v>500</v>
      </c>
      <c r="D270" s="194">
        <f t="shared" si="4"/>
        <v>3.7947029286454683E-3</v>
      </c>
      <c r="E270" s="173" t="s">
        <v>24</v>
      </c>
    </row>
    <row r="271" spans="1:5">
      <c r="A271" s="174">
        <v>72</v>
      </c>
      <c r="B271" s="214" t="s">
        <v>854</v>
      </c>
      <c r="C271" s="215">
        <v>250</v>
      </c>
      <c r="D271" s="194">
        <f t="shared" si="4"/>
        <v>1.8973514643227342E-3</v>
      </c>
      <c r="E271" s="173" t="s">
        <v>24</v>
      </c>
    </row>
    <row r="272" spans="1:5">
      <c r="A272" s="174">
        <v>73</v>
      </c>
      <c r="B272" s="214" t="s">
        <v>138</v>
      </c>
      <c r="C272" s="215">
        <v>50</v>
      </c>
      <c r="D272" s="194">
        <f t="shared" si="4"/>
        <v>3.7947029286454687E-4</v>
      </c>
      <c r="E272" s="173" t="s">
        <v>24</v>
      </c>
    </row>
    <row r="273" spans="1:5">
      <c r="A273" s="174">
        <v>74</v>
      </c>
      <c r="B273" s="214" t="s">
        <v>294</v>
      </c>
      <c r="C273" s="215">
        <v>50</v>
      </c>
      <c r="D273" s="194">
        <f t="shared" si="4"/>
        <v>3.7947029286454687E-4</v>
      </c>
      <c r="E273" s="173" t="s">
        <v>24</v>
      </c>
    </row>
    <row r="274" spans="1:5">
      <c r="A274" s="174">
        <v>75</v>
      </c>
      <c r="B274" s="214" t="s">
        <v>488</v>
      </c>
      <c r="C274" s="215">
        <v>200</v>
      </c>
      <c r="D274" s="194">
        <f t="shared" si="4"/>
        <v>1.5178811714581875E-3</v>
      </c>
      <c r="E274" s="173" t="s">
        <v>24</v>
      </c>
    </row>
    <row r="275" spans="1:5">
      <c r="A275" s="174">
        <v>76</v>
      </c>
      <c r="B275" s="214" t="s">
        <v>489</v>
      </c>
      <c r="C275" s="215">
        <v>300</v>
      </c>
      <c r="D275" s="194">
        <f t="shared" si="4"/>
        <v>2.2768217571872812E-3</v>
      </c>
      <c r="E275" s="173" t="s">
        <v>24</v>
      </c>
    </row>
    <row r="276" spans="1:5">
      <c r="A276" s="174">
        <v>77</v>
      </c>
      <c r="B276" s="214" t="s">
        <v>490</v>
      </c>
      <c r="C276" s="215">
        <v>150</v>
      </c>
      <c r="D276" s="194">
        <f t="shared" si="4"/>
        <v>1.1384108785936406E-3</v>
      </c>
      <c r="E276" s="173" t="s">
        <v>24</v>
      </c>
    </row>
    <row r="277" spans="1:5">
      <c r="A277" s="174">
        <v>78</v>
      </c>
      <c r="B277" s="214" t="s">
        <v>491</v>
      </c>
      <c r="C277" s="215">
        <v>50</v>
      </c>
      <c r="D277" s="194">
        <f t="shared" si="4"/>
        <v>3.7947029286454687E-4</v>
      </c>
      <c r="E277" s="173" t="s">
        <v>24</v>
      </c>
    </row>
    <row r="278" spans="1:5">
      <c r="A278" s="174">
        <v>79</v>
      </c>
      <c r="B278" s="214" t="s">
        <v>492</v>
      </c>
      <c r="C278" s="215">
        <v>50</v>
      </c>
      <c r="D278" s="194">
        <f t="shared" si="4"/>
        <v>3.7947029286454687E-4</v>
      </c>
      <c r="E278" s="173" t="s">
        <v>24</v>
      </c>
    </row>
    <row r="279" spans="1:5">
      <c r="A279" s="174">
        <v>80</v>
      </c>
      <c r="B279" s="214" t="s">
        <v>493</v>
      </c>
      <c r="C279" s="215">
        <v>50</v>
      </c>
      <c r="D279" s="194">
        <f t="shared" si="4"/>
        <v>3.7947029286454687E-4</v>
      </c>
      <c r="E279" s="173" t="s">
        <v>24</v>
      </c>
    </row>
    <row r="280" spans="1:5">
      <c r="A280" s="174">
        <v>81</v>
      </c>
      <c r="B280" s="214" t="s">
        <v>494</v>
      </c>
      <c r="C280" s="215">
        <v>50</v>
      </c>
      <c r="D280" s="194">
        <f t="shared" si="4"/>
        <v>3.7947029286454687E-4</v>
      </c>
      <c r="E280" s="173" t="s">
        <v>24</v>
      </c>
    </row>
    <row r="281" spans="1:5">
      <c r="A281" s="174">
        <v>82</v>
      </c>
      <c r="B281" s="214" t="s">
        <v>495</v>
      </c>
      <c r="C281" s="215">
        <v>50</v>
      </c>
      <c r="D281" s="194">
        <f t="shared" si="4"/>
        <v>3.7947029286454687E-4</v>
      </c>
      <c r="E281" s="173" t="s">
        <v>24</v>
      </c>
    </row>
    <row r="282" spans="1:5">
      <c r="A282" s="174">
        <v>83</v>
      </c>
      <c r="B282" s="214" t="s">
        <v>496</v>
      </c>
      <c r="C282" s="215">
        <v>150</v>
      </c>
      <c r="D282" s="194">
        <f t="shared" si="4"/>
        <v>1.1384108785936406E-3</v>
      </c>
      <c r="E282" s="173" t="s">
        <v>24</v>
      </c>
    </row>
    <row r="283" spans="1:5">
      <c r="A283" s="174">
        <v>84</v>
      </c>
      <c r="B283" s="214" t="s">
        <v>497</v>
      </c>
      <c r="C283" s="215">
        <v>100</v>
      </c>
      <c r="D283" s="194">
        <f t="shared" si="4"/>
        <v>7.5894058572909375E-4</v>
      </c>
      <c r="E283" s="173" t="s">
        <v>24</v>
      </c>
    </row>
    <row r="284" spans="1:5">
      <c r="A284" s="174">
        <v>85</v>
      </c>
      <c r="B284" s="214" t="s">
        <v>498</v>
      </c>
      <c r="C284" s="215">
        <v>50</v>
      </c>
      <c r="D284" s="194">
        <f t="shared" si="4"/>
        <v>3.7947029286454687E-4</v>
      </c>
      <c r="E284" s="173" t="s">
        <v>24</v>
      </c>
    </row>
    <row r="285" spans="1:5">
      <c r="A285" s="174">
        <v>86</v>
      </c>
      <c r="B285" s="214" t="s">
        <v>499</v>
      </c>
      <c r="C285" s="215">
        <v>100</v>
      </c>
      <c r="D285" s="194">
        <f t="shared" si="4"/>
        <v>7.5894058572909375E-4</v>
      </c>
      <c r="E285" s="173" t="s">
        <v>24</v>
      </c>
    </row>
    <row r="286" spans="1:5">
      <c r="A286" s="174">
        <v>87</v>
      </c>
      <c r="B286" s="214" t="s">
        <v>500</v>
      </c>
      <c r="C286" s="215">
        <v>100</v>
      </c>
      <c r="D286" s="194">
        <f t="shared" si="4"/>
        <v>7.5894058572909375E-4</v>
      </c>
      <c r="E286" s="173" t="s">
        <v>24</v>
      </c>
    </row>
    <row r="287" spans="1:5">
      <c r="A287" s="174">
        <v>88</v>
      </c>
      <c r="B287" s="214" t="s">
        <v>501</v>
      </c>
      <c r="C287" s="215">
        <v>50</v>
      </c>
      <c r="D287" s="194">
        <f t="shared" si="4"/>
        <v>3.7947029286454687E-4</v>
      </c>
      <c r="E287" s="173" t="s">
        <v>24</v>
      </c>
    </row>
    <row r="288" spans="1:5">
      <c r="A288" s="174">
        <v>89</v>
      </c>
      <c r="B288" s="214" t="s">
        <v>502</v>
      </c>
      <c r="C288" s="215">
        <v>600</v>
      </c>
      <c r="D288" s="194">
        <f t="shared" si="4"/>
        <v>4.5536435143745625E-3</v>
      </c>
      <c r="E288" s="173" t="s">
        <v>24</v>
      </c>
    </row>
    <row r="289" spans="1:5">
      <c r="A289" s="174">
        <v>90</v>
      </c>
      <c r="B289" s="214" t="s">
        <v>503</v>
      </c>
      <c r="C289" s="215">
        <v>100</v>
      </c>
      <c r="D289" s="194">
        <f t="shared" si="4"/>
        <v>7.5894058572909375E-4</v>
      </c>
      <c r="E289" s="173" t="s">
        <v>24</v>
      </c>
    </row>
    <row r="290" spans="1:5">
      <c r="A290" s="174">
        <v>91</v>
      </c>
      <c r="B290" s="214" t="s">
        <v>298</v>
      </c>
      <c r="C290" s="215">
        <v>200</v>
      </c>
      <c r="D290" s="194">
        <f t="shared" si="4"/>
        <v>1.5178811714581875E-3</v>
      </c>
      <c r="E290" s="173" t="s">
        <v>24</v>
      </c>
    </row>
    <row r="291" spans="1:5">
      <c r="A291" s="174">
        <v>92</v>
      </c>
      <c r="B291" s="214" t="s">
        <v>504</v>
      </c>
      <c r="C291" s="215">
        <v>50</v>
      </c>
      <c r="D291" s="194">
        <f t="shared" si="4"/>
        <v>3.7947029286454687E-4</v>
      </c>
      <c r="E291" s="173" t="s">
        <v>24</v>
      </c>
    </row>
    <row r="292" spans="1:5">
      <c r="A292" s="174">
        <v>93</v>
      </c>
      <c r="B292" s="214" t="s">
        <v>505</v>
      </c>
      <c r="C292" s="215">
        <v>100</v>
      </c>
      <c r="D292" s="194">
        <f t="shared" si="4"/>
        <v>7.5894058572909375E-4</v>
      </c>
      <c r="E292" s="173" t="s">
        <v>24</v>
      </c>
    </row>
    <row r="293" spans="1:5">
      <c r="A293" s="174">
        <v>94</v>
      </c>
      <c r="B293" s="214" t="s">
        <v>506</v>
      </c>
      <c r="C293" s="215">
        <v>600</v>
      </c>
      <c r="D293" s="194">
        <f t="shared" si="4"/>
        <v>4.5536435143745625E-3</v>
      </c>
      <c r="E293" s="173" t="s">
        <v>24</v>
      </c>
    </row>
    <row r="294" spans="1:5">
      <c r="A294" s="174">
        <v>95</v>
      </c>
      <c r="B294" s="214" t="s">
        <v>306</v>
      </c>
      <c r="C294" s="215">
        <v>50</v>
      </c>
      <c r="D294" s="194">
        <f t="shared" si="4"/>
        <v>3.7947029286454687E-4</v>
      </c>
      <c r="E294" s="173" t="s">
        <v>24</v>
      </c>
    </row>
    <row r="295" spans="1:5">
      <c r="A295" s="174">
        <v>96</v>
      </c>
      <c r="B295" s="214" t="s">
        <v>507</v>
      </c>
      <c r="C295" s="215">
        <v>50</v>
      </c>
      <c r="D295" s="194">
        <f t="shared" si="4"/>
        <v>3.7947029286454687E-4</v>
      </c>
      <c r="E295" s="173" t="s">
        <v>24</v>
      </c>
    </row>
    <row r="296" spans="1:5">
      <c r="A296" s="174">
        <v>97</v>
      </c>
      <c r="B296" s="214" t="s">
        <v>508</v>
      </c>
      <c r="C296" s="215">
        <v>100</v>
      </c>
      <c r="D296" s="194">
        <f t="shared" si="4"/>
        <v>7.5894058572909375E-4</v>
      </c>
      <c r="E296" s="173" t="s">
        <v>24</v>
      </c>
    </row>
    <row r="297" spans="1:5">
      <c r="A297" s="174">
        <v>98</v>
      </c>
      <c r="B297" s="214" t="s">
        <v>509</v>
      </c>
      <c r="C297" s="215">
        <v>500</v>
      </c>
      <c r="D297" s="194">
        <f t="shared" si="4"/>
        <v>3.7947029286454683E-3</v>
      </c>
      <c r="E297" s="173" t="s">
        <v>24</v>
      </c>
    </row>
    <row r="298" spans="1:5">
      <c r="A298" s="174">
        <v>99</v>
      </c>
      <c r="B298" s="214" t="s">
        <v>510</v>
      </c>
      <c r="C298" s="215">
        <v>50</v>
      </c>
      <c r="D298" s="194">
        <f t="shared" si="4"/>
        <v>3.7947029286454687E-4</v>
      </c>
      <c r="E298" s="173" t="s">
        <v>24</v>
      </c>
    </row>
    <row r="299" spans="1:5">
      <c r="A299" s="174">
        <v>100</v>
      </c>
      <c r="B299" s="214" t="s">
        <v>511</v>
      </c>
      <c r="C299" s="215">
        <v>100</v>
      </c>
      <c r="D299" s="194">
        <f t="shared" si="4"/>
        <v>7.5894058572909375E-4</v>
      </c>
      <c r="E299" s="173" t="s">
        <v>24</v>
      </c>
    </row>
    <row r="300" spans="1:5">
      <c r="A300" s="174">
        <v>101</v>
      </c>
      <c r="B300" s="214" t="s">
        <v>512</v>
      </c>
      <c r="C300" s="215">
        <v>400</v>
      </c>
      <c r="D300" s="194">
        <f t="shared" si="4"/>
        <v>3.035762342916375E-3</v>
      </c>
      <c r="E300" s="173" t="s">
        <v>24</v>
      </c>
    </row>
    <row r="301" spans="1:5">
      <c r="A301" s="174">
        <v>102</v>
      </c>
      <c r="B301" s="214" t="s">
        <v>513</v>
      </c>
      <c r="C301" s="215">
        <v>50</v>
      </c>
      <c r="D301" s="194">
        <f t="shared" si="4"/>
        <v>3.7947029286454687E-4</v>
      </c>
      <c r="E301" s="173" t="s">
        <v>24</v>
      </c>
    </row>
    <row r="302" spans="1:5">
      <c r="A302" s="174">
        <v>103</v>
      </c>
      <c r="B302" s="214" t="s">
        <v>514</v>
      </c>
      <c r="C302" s="215">
        <v>100</v>
      </c>
      <c r="D302" s="194">
        <f t="shared" si="4"/>
        <v>7.5894058572909375E-4</v>
      </c>
      <c r="E302" s="173" t="s">
        <v>24</v>
      </c>
    </row>
    <row r="303" spans="1:5">
      <c r="A303" s="174">
        <v>104</v>
      </c>
      <c r="B303" s="214" t="s">
        <v>515</v>
      </c>
      <c r="C303" s="215">
        <v>200</v>
      </c>
      <c r="D303" s="194">
        <f t="shared" si="4"/>
        <v>1.5178811714581875E-3</v>
      </c>
      <c r="E303" s="173" t="s">
        <v>24</v>
      </c>
    </row>
    <row r="304" spans="1:5">
      <c r="A304" s="174">
        <v>105</v>
      </c>
      <c r="B304" s="214" t="s">
        <v>516</v>
      </c>
      <c r="C304" s="215">
        <v>100</v>
      </c>
      <c r="D304" s="194">
        <f t="shared" si="4"/>
        <v>7.5894058572909375E-4</v>
      </c>
      <c r="E304" s="173" t="s">
        <v>24</v>
      </c>
    </row>
    <row r="305" spans="1:5">
      <c r="A305" s="174">
        <v>106</v>
      </c>
      <c r="B305" s="214" t="s">
        <v>517</v>
      </c>
      <c r="C305" s="215">
        <v>50</v>
      </c>
      <c r="D305" s="194">
        <f t="shared" si="4"/>
        <v>3.7947029286454687E-4</v>
      </c>
      <c r="E305" s="173" t="s">
        <v>24</v>
      </c>
    </row>
    <row r="306" spans="1:5">
      <c r="A306" s="174">
        <v>107</v>
      </c>
      <c r="B306" s="214" t="s">
        <v>518</v>
      </c>
      <c r="C306" s="215">
        <v>100</v>
      </c>
      <c r="D306" s="194">
        <f t="shared" si="4"/>
        <v>7.5894058572909375E-4</v>
      </c>
      <c r="E306" s="173" t="s">
        <v>24</v>
      </c>
    </row>
    <row r="307" spans="1:5">
      <c r="A307" s="174">
        <v>108</v>
      </c>
      <c r="B307" s="214" t="s">
        <v>519</v>
      </c>
      <c r="C307" s="215">
        <v>500</v>
      </c>
      <c r="D307" s="194">
        <f t="shared" si="4"/>
        <v>3.7947029286454683E-3</v>
      </c>
      <c r="E307" s="173" t="s">
        <v>24</v>
      </c>
    </row>
    <row r="308" spans="1:5">
      <c r="A308" s="174">
        <v>109</v>
      </c>
      <c r="B308" s="214" t="s">
        <v>520</v>
      </c>
      <c r="C308" s="215">
        <v>100</v>
      </c>
      <c r="D308" s="194">
        <f t="shared" si="4"/>
        <v>7.5894058572909375E-4</v>
      </c>
      <c r="E308" s="173" t="s">
        <v>24</v>
      </c>
    </row>
    <row r="309" spans="1:5">
      <c r="A309" s="174">
        <v>110</v>
      </c>
      <c r="B309" s="214" t="s">
        <v>521</v>
      </c>
      <c r="C309" s="215">
        <v>50</v>
      </c>
      <c r="D309" s="194">
        <f t="shared" si="4"/>
        <v>3.7947029286454687E-4</v>
      </c>
      <c r="E309" s="173" t="s">
        <v>24</v>
      </c>
    </row>
    <row r="310" spans="1:5">
      <c r="A310" s="174">
        <v>111</v>
      </c>
      <c r="B310" s="214" t="s">
        <v>522</v>
      </c>
      <c r="C310" s="215">
        <v>200</v>
      </c>
      <c r="D310" s="194">
        <f t="shared" si="4"/>
        <v>1.5178811714581875E-3</v>
      </c>
      <c r="E310" s="173" t="s">
        <v>24</v>
      </c>
    </row>
    <row r="311" spans="1:5">
      <c r="A311" s="174">
        <v>112</v>
      </c>
      <c r="B311" s="214" t="s">
        <v>523</v>
      </c>
      <c r="C311" s="215">
        <v>150</v>
      </c>
      <c r="D311" s="194">
        <f t="shared" si="4"/>
        <v>1.1384108785936406E-3</v>
      </c>
      <c r="E311" s="173" t="s">
        <v>24</v>
      </c>
    </row>
    <row r="312" spans="1:5">
      <c r="A312" s="174">
        <v>113</v>
      </c>
      <c r="B312" s="214" t="s">
        <v>139</v>
      </c>
      <c r="C312" s="215">
        <v>100</v>
      </c>
      <c r="D312" s="194">
        <f t="shared" si="4"/>
        <v>7.5894058572909375E-4</v>
      </c>
      <c r="E312" s="173" t="s">
        <v>24</v>
      </c>
    </row>
    <row r="313" spans="1:5">
      <c r="A313" s="174">
        <v>114</v>
      </c>
      <c r="B313" s="214" t="s">
        <v>524</v>
      </c>
      <c r="C313" s="215">
        <v>100</v>
      </c>
      <c r="D313" s="194">
        <f t="shared" si="4"/>
        <v>7.5894058572909375E-4</v>
      </c>
      <c r="E313" s="173" t="s">
        <v>24</v>
      </c>
    </row>
    <row r="314" spans="1:5">
      <c r="A314" s="174">
        <v>115</v>
      </c>
      <c r="B314" s="214" t="s">
        <v>525</v>
      </c>
      <c r="C314" s="215">
        <v>100</v>
      </c>
      <c r="D314" s="194">
        <f t="shared" si="4"/>
        <v>7.5894058572909375E-4</v>
      </c>
      <c r="E314" s="173" t="s">
        <v>24</v>
      </c>
    </row>
    <row r="315" spans="1:5">
      <c r="A315" s="174">
        <v>116</v>
      </c>
      <c r="B315" s="214" t="s">
        <v>526</v>
      </c>
      <c r="C315" s="215">
        <v>1000</v>
      </c>
      <c r="D315" s="194">
        <f t="shared" si="4"/>
        <v>7.5894058572909366E-3</v>
      </c>
      <c r="E315" s="173" t="s">
        <v>24</v>
      </c>
    </row>
    <row r="316" spans="1:5">
      <c r="A316" s="174">
        <v>117</v>
      </c>
      <c r="B316" s="214" t="s">
        <v>527</v>
      </c>
      <c r="C316" s="215">
        <v>50</v>
      </c>
      <c r="D316" s="194">
        <f t="shared" si="4"/>
        <v>3.7947029286454687E-4</v>
      </c>
      <c r="E316" s="173" t="s">
        <v>24</v>
      </c>
    </row>
    <row r="317" spans="1:5">
      <c r="A317" s="174">
        <v>118</v>
      </c>
      <c r="B317" s="214" t="s">
        <v>528</v>
      </c>
      <c r="C317" s="215">
        <v>50</v>
      </c>
      <c r="D317" s="194">
        <f t="shared" si="4"/>
        <v>3.7947029286454687E-4</v>
      </c>
      <c r="E317" s="173" t="s">
        <v>24</v>
      </c>
    </row>
    <row r="318" spans="1:5">
      <c r="A318" s="174">
        <v>119</v>
      </c>
      <c r="B318" s="214" t="s">
        <v>529</v>
      </c>
      <c r="C318" s="215">
        <v>100</v>
      </c>
      <c r="D318" s="194">
        <f t="shared" si="4"/>
        <v>7.5894058572909375E-4</v>
      </c>
      <c r="E318" s="173" t="s">
        <v>24</v>
      </c>
    </row>
    <row r="319" spans="1:5">
      <c r="A319" s="174">
        <v>120</v>
      </c>
      <c r="B319" s="214" t="s">
        <v>530</v>
      </c>
      <c r="C319" s="215">
        <v>100</v>
      </c>
      <c r="D319" s="194">
        <f t="shared" si="4"/>
        <v>7.5894058572909375E-4</v>
      </c>
      <c r="E319" s="173" t="s">
        <v>24</v>
      </c>
    </row>
    <row r="320" spans="1:5">
      <c r="A320" s="174">
        <v>121</v>
      </c>
      <c r="B320" s="214" t="s">
        <v>531</v>
      </c>
      <c r="C320" s="215">
        <v>50</v>
      </c>
      <c r="D320" s="194">
        <f t="shared" si="4"/>
        <v>3.7947029286454687E-4</v>
      </c>
      <c r="E320" s="173" t="s">
        <v>24</v>
      </c>
    </row>
    <row r="321" spans="1:5">
      <c r="A321" s="174">
        <v>122</v>
      </c>
      <c r="B321" s="214" t="s">
        <v>532</v>
      </c>
      <c r="C321" s="215">
        <v>100</v>
      </c>
      <c r="D321" s="194">
        <f t="shared" si="4"/>
        <v>7.5894058572909375E-4</v>
      </c>
      <c r="E321" s="173" t="s">
        <v>24</v>
      </c>
    </row>
    <row r="322" spans="1:5">
      <c r="A322" s="174">
        <v>123</v>
      </c>
      <c r="B322" s="214" t="s">
        <v>533</v>
      </c>
      <c r="C322" s="215">
        <v>200</v>
      </c>
      <c r="D322" s="194">
        <f t="shared" si="4"/>
        <v>1.5178811714581875E-3</v>
      </c>
      <c r="E322" s="173" t="s">
        <v>24</v>
      </c>
    </row>
    <row r="323" spans="1:5">
      <c r="A323" s="174">
        <v>124</v>
      </c>
      <c r="B323" s="214" t="s">
        <v>534</v>
      </c>
      <c r="C323" s="215">
        <v>200</v>
      </c>
      <c r="D323" s="194">
        <f t="shared" si="4"/>
        <v>1.5178811714581875E-3</v>
      </c>
      <c r="E323" s="173" t="s">
        <v>24</v>
      </c>
    </row>
    <row r="324" spans="1:5">
      <c r="A324" s="174">
        <v>125</v>
      </c>
      <c r="B324" s="214" t="s">
        <v>535</v>
      </c>
      <c r="C324" s="215">
        <v>50</v>
      </c>
      <c r="D324" s="194">
        <f t="shared" si="4"/>
        <v>3.7947029286454687E-4</v>
      </c>
      <c r="E324" s="173" t="s">
        <v>24</v>
      </c>
    </row>
    <row r="325" spans="1:5">
      <c r="A325" s="174">
        <v>126</v>
      </c>
      <c r="B325" s="214" t="s">
        <v>536</v>
      </c>
      <c r="C325" s="215">
        <v>50</v>
      </c>
      <c r="D325" s="194">
        <f t="shared" si="4"/>
        <v>3.7947029286454687E-4</v>
      </c>
      <c r="E325" s="173" t="s">
        <v>24</v>
      </c>
    </row>
    <row r="326" spans="1:5">
      <c r="A326" s="174">
        <v>127</v>
      </c>
      <c r="B326" s="214" t="s">
        <v>537</v>
      </c>
      <c r="C326" s="215">
        <v>50</v>
      </c>
      <c r="D326" s="194">
        <f t="shared" si="4"/>
        <v>3.7947029286454687E-4</v>
      </c>
      <c r="E326" s="173" t="s">
        <v>24</v>
      </c>
    </row>
    <row r="327" spans="1:5">
      <c r="A327" s="174">
        <v>128</v>
      </c>
      <c r="B327" s="214" t="s">
        <v>538</v>
      </c>
      <c r="C327" s="215">
        <v>100</v>
      </c>
      <c r="D327" s="194">
        <f t="shared" si="4"/>
        <v>7.5894058572909375E-4</v>
      </c>
      <c r="E327" s="173" t="s">
        <v>24</v>
      </c>
    </row>
    <row r="328" spans="1:5">
      <c r="A328" s="174">
        <v>129</v>
      </c>
      <c r="B328" s="214" t="s">
        <v>539</v>
      </c>
      <c r="C328" s="215">
        <v>1000</v>
      </c>
      <c r="D328" s="194">
        <f t="shared" si="4"/>
        <v>7.5894058572909366E-3</v>
      </c>
      <c r="E328" s="173" t="s">
        <v>24</v>
      </c>
    </row>
    <row r="329" spans="1:5">
      <c r="A329" s="174">
        <v>130</v>
      </c>
      <c r="B329" s="214" t="s">
        <v>540</v>
      </c>
      <c r="C329" s="215">
        <v>200</v>
      </c>
      <c r="D329" s="194">
        <f t="shared" ref="D329:D392" si="5">C329/13176262*100</f>
        <v>1.5178811714581875E-3</v>
      </c>
      <c r="E329" s="173" t="s">
        <v>24</v>
      </c>
    </row>
    <row r="330" spans="1:5">
      <c r="A330" s="174">
        <v>131</v>
      </c>
      <c r="B330" s="214" t="s">
        <v>541</v>
      </c>
      <c r="C330" s="215">
        <v>100</v>
      </c>
      <c r="D330" s="194">
        <f t="shared" si="5"/>
        <v>7.5894058572909375E-4</v>
      </c>
      <c r="E330" s="173" t="s">
        <v>24</v>
      </c>
    </row>
    <row r="331" spans="1:5">
      <c r="A331" s="174">
        <v>132</v>
      </c>
      <c r="B331" s="214" t="s">
        <v>542</v>
      </c>
      <c r="C331" s="215">
        <v>200</v>
      </c>
      <c r="D331" s="194">
        <f t="shared" si="5"/>
        <v>1.5178811714581875E-3</v>
      </c>
      <c r="E331" s="173" t="s">
        <v>24</v>
      </c>
    </row>
    <row r="332" spans="1:5">
      <c r="A332" s="174">
        <v>133</v>
      </c>
      <c r="B332" s="214" t="s">
        <v>543</v>
      </c>
      <c r="C332" s="215">
        <v>1500</v>
      </c>
      <c r="D332" s="194">
        <f t="shared" si="5"/>
        <v>1.1384108785936405E-2</v>
      </c>
      <c r="E332" s="173" t="s">
        <v>24</v>
      </c>
    </row>
    <row r="333" spans="1:5">
      <c r="A333" s="174">
        <v>134</v>
      </c>
      <c r="B333" s="214" t="s">
        <v>544</v>
      </c>
      <c r="C333" s="215">
        <v>700</v>
      </c>
      <c r="D333" s="194">
        <f t="shared" si="5"/>
        <v>5.3125841001036567E-3</v>
      </c>
      <c r="E333" s="173" t="s">
        <v>24</v>
      </c>
    </row>
    <row r="334" spans="1:5">
      <c r="A334" s="174">
        <v>135</v>
      </c>
      <c r="B334" s="214" t="s">
        <v>545</v>
      </c>
      <c r="C334" s="215">
        <v>50</v>
      </c>
      <c r="D334" s="194">
        <f t="shared" si="5"/>
        <v>3.7947029286454687E-4</v>
      </c>
      <c r="E334" s="173" t="s">
        <v>24</v>
      </c>
    </row>
    <row r="335" spans="1:5">
      <c r="A335" s="174">
        <v>136</v>
      </c>
      <c r="B335" s="214" t="s">
        <v>546</v>
      </c>
      <c r="C335" s="215">
        <v>50</v>
      </c>
      <c r="D335" s="194">
        <f t="shared" si="5"/>
        <v>3.7947029286454687E-4</v>
      </c>
      <c r="E335" s="173" t="s">
        <v>24</v>
      </c>
    </row>
    <row r="336" spans="1:5">
      <c r="A336" s="174">
        <v>137</v>
      </c>
      <c r="B336" s="214" t="s">
        <v>547</v>
      </c>
      <c r="C336" s="215">
        <v>50</v>
      </c>
      <c r="D336" s="194">
        <f t="shared" si="5"/>
        <v>3.7947029286454687E-4</v>
      </c>
      <c r="E336" s="173" t="s">
        <v>24</v>
      </c>
    </row>
    <row r="337" spans="1:5">
      <c r="A337" s="174">
        <v>138</v>
      </c>
      <c r="B337" s="214" t="s">
        <v>548</v>
      </c>
      <c r="C337" s="215">
        <v>400</v>
      </c>
      <c r="D337" s="194">
        <f t="shared" si="5"/>
        <v>3.035762342916375E-3</v>
      </c>
      <c r="E337" s="173" t="s">
        <v>24</v>
      </c>
    </row>
    <row r="338" spans="1:5">
      <c r="A338" s="174">
        <v>139</v>
      </c>
      <c r="B338" s="214" t="s">
        <v>549</v>
      </c>
      <c r="C338" s="215">
        <v>150</v>
      </c>
      <c r="D338" s="194">
        <f t="shared" si="5"/>
        <v>1.1384108785936406E-3</v>
      </c>
      <c r="E338" s="173" t="s">
        <v>24</v>
      </c>
    </row>
    <row r="339" spans="1:5">
      <c r="A339" s="174">
        <v>140</v>
      </c>
      <c r="B339" s="214" t="s">
        <v>550</v>
      </c>
      <c r="C339" s="215">
        <v>500</v>
      </c>
      <c r="D339" s="194">
        <f t="shared" si="5"/>
        <v>3.7947029286454683E-3</v>
      </c>
      <c r="E339" s="173" t="s">
        <v>24</v>
      </c>
    </row>
    <row r="340" spans="1:5">
      <c r="A340" s="174">
        <v>141</v>
      </c>
      <c r="B340" s="214" t="s">
        <v>551</v>
      </c>
      <c r="C340" s="215">
        <v>50</v>
      </c>
      <c r="D340" s="194">
        <f t="shared" si="5"/>
        <v>3.7947029286454687E-4</v>
      </c>
      <c r="E340" s="173" t="s">
        <v>24</v>
      </c>
    </row>
    <row r="341" spans="1:5">
      <c r="A341" s="174">
        <v>142</v>
      </c>
      <c r="B341" s="214" t="s">
        <v>552</v>
      </c>
      <c r="C341" s="215">
        <v>100</v>
      </c>
      <c r="D341" s="194">
        <f t="shared" si="5"/>
        <v>7.5894058572909375E-4</v>
      </c>
      <c r="E341" s="173" t="s">
        <v>24</v>
      </c>
    </row>
    <row r="342" spans="1:5">
      <c r="A342" s="174">
        <v>143</v>
      </c>
      <c r="B342" s="214" t="s">
        <v>553</v>
      </c>
      <c r="C342" s="215">
        <v>50</v>
      </c>
      <c r="D342" s="194">
        <f t="shared" si="5"/>
        <v>3.7947029286454687E-4</v>
      </c>
      <c r="E342" s="173" t="s">
        <v>24</v>
      </c>
    </row>
    <row r="343" spans="1:5">
      <c r="A343" s="174">
        <v>144</v>
      </c>
      <c r="B343" s="214" t="s">
        <v>554</v>
      </c>
      <c r="C343" s="215">
        <v>750</v>
      </c>
      <c r="D343" s="194">
        <f t="shared" si="5"/>
        <v>5.6920543929682025E-3</v>
      </c>
      <c r="E343" s="173" t="s">
        <v>24</v>
      </c>
    </row>
    <row r="344" spans="1:5">
      <c r="A344" s="174">
        <v>145</v>
      </c>
      <c r="B344" s="214" t="s">
        <v>555</v>
      </c>
      <c r="C344" s="215">
        <v>100</v>
      </c>
      <c r="D344" s="194">
        <f t="shared" si="5"/>
        <v>7.5894058572909375E-4</v>
      </c>
      <c r="E344" s="173" t="s">
        <v>24</v>
      </c>
    </row>
    <row r="345" spans="1:5">
      <c r="A345" s="174">
        <v>146</v>
      </c>
      <c r="B345" s="214" t="s">
        <v>130</v>
      </c>
      <c r="C345" s="215">
        <v>50</v>
      </c>
      <c r="D345" s="194">
        <f t="shared" si="5"/>
        <v>3.7947029286454687E-4</v>
      </c>
      <c r="E345" s="173" t="s">
        <v>24</v>
      </c>
    </row>
    <row r="346" spans="1:5">
      <c r="A346" s="174">
        <v>147</v>
      </c>
      <c r="B346" s="214" t="s">
        <v>556</v>
      </c>
      <c r="C346" s="215">
        <v>2000</v>
      </c>
      <c r="D346" s="194">
        <f t="shared" si="5"/>
        <v>1.5178811714581873E-2</v>
      </c>
      <c r="E346" s="173" t="s">
        <v>24</v>
      </c>
    </row>
    <row r="347" spans="1:5">
      <c r="A347" s="174">
        <v>148</v>
      </c>
      <c r="B347" s="214" t="s">
        <v>557</v>
      </c>
      <c r="C347" s="215">
        <v>50</v>
      </c>
      <c r="D347" s="194">
        <f t="shared" si="5"/>
        <v>3.7947029286454687E-4</v>
      </c>
      <c r="E347" s="173" t="s">
        <v>24</v>
      </c>
    </row>
    <row r="348" spans="1:5">
      <c r="A348" s="174">
        <v>149</v>
      </c>
      <c r="B348" s="214" t="s">
        <v>558</v>
      </c>
      <c r="C348" s="215">
        <v>200</v>
      </c>
      <c r="D348" s="194">
        <f t="shared" si="5"/>
        <v>1.5178811714581875E-3</v>
      </c>
      <c r="E348" s="173" t="s">
        <v>24</v>
      </c>
    </row>
    <row r="349" spans="1:5">
      <c r="A349" s="174">
        <v>150</v>
      </c>
      <c r="B349" s="214" t="s">
        <v>559</v>
      </c>
      <c r="C349" s="215">
        <v>50</v>
      </c>
      <c r="D349" s="194">
        <f t="shared" si="5"/>
        <v>3.7947029286454687E-4</v>
      </c>
      <c r="E349" s="173" t="s">
        <v>24</v>
      </c>
    </row>
    <row r="350" spans="1:5">
      <c r="A350" s="174">
        <v>151</v>
      </c>
      <c r="B350" s="214" t="s">
        <v>560</v>
      </c>
      <c r="C350" s="215">
        <v>200</v>
      </c>
      <c r="D350" s="194">
        <f t="shared" si="5"/>
        <v>1.5178811714581875E-3</v>
      </c>
      <c r="E350" s="173" t="s">
        <v>24</v>
      </c>
    </row>
    <row r="351" spans="1:5">
      <c r="A351" s="174">
        <v>152</v>
      </c>
      <c r="B351" s="214" t="s">
        <v>561</v>
      </c>
      <c r="C351" s="215">
        <v>200</v>
      </c>
      <c r="D351" s="194">
        <f t="shared" si="5"/>
        <v>1.5178811714581875E-3</v>
      </c>
      <c r="E351" s="173" t="s">
        <v>24</v>
      </c>
    </row>
    <row r="352" spans="1:5">
      <c r="A352" s="174">
        <v>153</v>
      </c>
      <c r="B352" s="214" t="s">
        <v>562</v>
      </c>
      <c r="C352" s="215">
        <v>50</v>
      </c>
      <c r="D352" s="194">
        <f t="shared" si="5"/>
        <v>3.7947029286454687E-4</v>
      </c>
      <c r="E352" s="173" t="s">
        <v>24</v>
      </c>
    </row>
    <row r="353" spans="1:5">
      <c r="A353" s="174">
        <v>154</v>
      </c>
      <c r="B353" s="214" t="s">
        <v>563</v>
      </c>
      <c r="C353" s="215">
        <v>3800</v>
      </c>
      <c r="D353" s="194">
        <f t="shared" si="5"/>
        <v>2.8839742257705563E-2</v>
      </c>
      <c r="E353" s="173" t="s">
        <v>24</v>
      </c>
    </row>
    <row r="354" spans="1:5">
      <c r="A354" s="174">
        <v>155</v>
      </c>
      <c r="B354" s="214" t="s">
        <v>564</v>
      </c>
      <c r="C354" s="215">
        <v>100</v>
      </c>
      <c r="D354" s="194">
        <f t="shared" si="5"/>
        <v>7.5894058572909375E-4</v>
      </c>
      <c r="E354" s="173" t="s">
        <v>24</v>
      </c>
    </row>
    <row r="355" spans="1:5">
      <c r="A355" s="174">
        <v>156</v>
      </c>
      <c r="B355" s="214" t="s">
        <v>565</v>
      </c>
      <c r="C355" s="215">
        <v>300</v>
      </c>
      <c r="D355" s="194">
        <f t="shared" si="5"/>
        <v>2.2768217571872812E-3</v>
      </c>
      <c r="E355" s="173" t="s">
        <v>24</v>
      </c>
    </row>
    <row r="356" spans="1:5">
      <c r="A356" s="174">
        <v>157</v>
      </c>
      <c r="B356" s="214" t="s">
        <v>566</v>
      </c>
      <c r="C356" s="215">
        <v>100</v>
      </c>
      <c r="D356" s="194">
        <f t="shared" si="5"/>
        <v>7.5894058572909375E-4</v>
      </c>
      <c r="E356" s="173" t="s">
        <v>24</v>
      </c>
    </row>
    <row r="357" spans="1:5">
      <c r="A357" s="174">
        <v>158</v>
      </c>
      <c r="B357" s="214" t="s">
        <v>567</v>
      </c>
      <c r="C357" s="215">
        <v>100</v>
      </c>
      <c r="D357" s="194">
        <f t="shared" si="5"/>
        <v>7.5894058572909375E-4</v>
      </c>
      <c r="E357" s="173" t="s">
        <v>24</v>
      </c>
    </row>
    <row r="358" spans="1:5">
      <c r="A358" s="174">
        <v>159</v>
      </c>
      <c r="B358" s="214" t="s">
        <v>568</v>
      </c>
      <c r="C358" s="215">
        <v>200</v>
      </c>
      <c r="D358" s="194">
        <f t="shared" si="5"/>
        <v>1.5178811714581875E-3</v>
      </c>
      <c r="E358" s="173" t="s">
        <v>24</v>
      </c>
    </row>
    <row r="359" spans="1:5">
      <c r="A359" s="174">
        <v>160</v>
      </c>
      <c r="B359" s="214" t="s">
        <v>569</v>
      </c>
      <c r="C359" s="215">
        <v>100</v>
      </c>
      <c r="D359" s="194">
        <f t="shared" si="5"/>
        <v>7.5894058572909375E-4</v>
      </c>
      <c r="E359" s="173" t="s">
        <v>24</v>
      </c>
    </row>
    <row r="360" spans="1:5">
      <c r="A360" s="174">
        <v>161</v>
      </c>
      <c r="B360" s="214" t="s">
        <v>570</v>
      </c>
      <c r="C360" s="215">
        <v>50</v>
      </c>
      <c r="D360" s="194">
        <f t="shared" si="5"/>
        <v>3.7947029286454687E-4</v>
      </c>
      <c r="E360" s="173" t="s">
        <v>24</v>
      </c>
    </row>
    <row r="361" spans="1:5">
      <c r="A361" s="174">
        <v>162</v>
      </c>
      <c r="B361" s="214" t="s">
        <v>571</v>
      </c>
      <c r="C361" s="215">
        <v>400</v>
      </c>
      <c r="D361" s="194">
        <f t="shared" si="5"/>
        <v>3.035762342916375E-3</v>
      </c>
      <c r="E361" s="173" t="s">
        <v>24</v>
      </c>
    </row>
    <row r="362" spans="1:5">
      <c r="A362" s="174">
        <v>163</v>
      </c>
      <c r="B362" s="214" t="s">
        <v>572</v>
      </c>
      <c r="C362" s="215">
        <v>300</v>
      </c>
      <c r="D362" s="194">
        <f t="shared" si="5"/>
        <v>2.2768217571872812E-3</v>
      </c>
      <c r="E362" s="173" t="s">
        <v>24</v>
      </c>
    </row>
    <row r="363" spans="1:5">
      <c r="A363" s="174">
        <v>164</v>
      </c>
      <c r="B363" s="214" t="s">
        <v>573</v>
      </c>
      <c r="C363" s="215">
        <v>200</v>
      </c>
      <c r="D363" s="194">
        <f t="shared" si="5"/>
        <v>1.5178811714581875E-3</v>
      </c>
      <c r="E363" s="173" t="s">
        <v>24</v>
      </c>
    </row>
    <row r="364" spans="1:5">
      <c r="A364" s="174">
        <v>165</v>
      </c>
      <c r="B364" s="214" t="s">
        <v>332</v>
      </c>
      <c r="C364" s="215">
        <v>100</v>
      </c>
      <c r="D364" s="194">
        <f t="shared" si="5"/>
        <v>7.5894058572909375E-4</v>
      </c>
      <c r="E364" s="173" t="s">
        <v>24</v>
      </c>
    </row>
    <row r="365" spans="1:5">
      <c r="A365" s="174">
        <v>166</v>
      </c>
      <c r="B365" s="214" t="s">
        <v>574</v>
      </c>
      <c r="C365" s="215">
        <v>100</v>
      </c>
      <c r="D365" s="194">
        <f t="shared" si="5"/>
        <v>7.5894058572909375E-4</v>
      </c>
      <c r="E365" s="173" t="s">
        <v>24</v>
      </c>
    </row>
    <row r="366" spans="1:5">
      <c r="A366" s="174">
        <v>167</v>
      </c>
      <c r="B366" s="214" t="s">
        <v>575</v>
      </c>
      <c r="C366" s="215">
        <v>100</v>
      </c>
      <c r="D366" s="194">
        <f t="shared" si="5"/>
        <v>7.5894058572909375E-4</v>
      </c>
      <c r="E366" s="173" t="s">
        <v>24</v>
      </c>
    </row>
    <row r="367" spans="1:5">
      <c r="A367" s="174">
        <v>168</v>
      </c>
      <c r="B367" s="214" t="s">
        <v>576</v>
      </c>
      <c r="C367" s="215">
        <v>400</v>
      </c>
      <c r="D367" s="194">
        <f t="shared" si="5"/>
        <v>3.035762342916375E-3</v>
      </c>
      <c r="E367" s="173" t="s">
        <v>24</v>
      </c>
    </row>
    <row r="368" spans="1:5">
      <c r="A368" s="174">
        <v>169</v>
      </c>
      <c r="B368" s="214" t="s">
        <v>577</v>
      </c>
      <c r="C368" s="215">
        <v>100</v>
      </c>
      <c r="D368" s="194">
        <f t="shared" si="5"/>
        <v>7.5894058572909375E-4</v>
      </c>
      <c r="E368" s="173" t="s">
        <v>24</v>
      </c>
    </row>
    <row r="369" spans="1:5">
      <c r="A369" s="174">
        <v>170</v>
      </c>
      <c r="B369" s="214" t="s">
        <v>578</v>
      </c>
      <c r="C369" s="215">
        <v>300</v>
      </c>
      <c r="D369" s="194">
        <f t="shared" si="5"/>
        <v>2.2768217571872812E-3</v>
      </c>
      <c r="E369" s="173" t="s">
        <v>24</v>
      </c>
    </row>
    <row r="370" spans="1:5">
      <c r="A370" s="174">
        <v>171</v>
      </c>
      <c r="B370" s="214" t="s">
        <v>579</v>
      </c>
      <c r="C370" s="215">
        <v>300</v>
      </c>
      <c r="D370" s="194">
        <f t="shared" si="5"/>
        <v>2.2768217571872812E-3</v>
      </c>
      <c r="E370" s="173" t="s">
        <v>24</v>
      </c>
    </row>
    <row r="371" spans="1:5">
      <c r="A371" s="174">
        <v>172</v>
      </c>
      <c r="B371" s="214" t="s">
        <v>580</v>
      </c>
      <c r="C371" s="215">
        <v>350</v>
      </c>
      <c r="D371" s="194">
        <f t="shared" si="5"/>
        <v>2.6562920500518283E-3</v>
      </c>
      <c r="E371" s="173" t="s">
        <v>24</v>
      </c>
    </row>
    <row r="372" spans="1:5">
      <c r="A372" s="174">
        <v>173</v>
      </c>
      <c r="B372" s="214" t="s">
        <v>581</v>
      </c>
      <c r="C372" s="215">
        <v>100</v>
      </c>
      <c r="D372" s="194">
        <f t="shared" si="5"/>
        <v>7.5894058572909375E-4</v>
      </c>
      <c r="E372" s="173" t="s">
        <v>24</v>
      </c>
    </row>
    <row r="373" spans="1:5">
      <c r="A373" s="174">
        <v>174</v>
      </c>
      <c r="B373" s="214" t="s">
        <v>582</v>
      </c>
      <c r="C373" s="215">
        <v>100</v>
      </c>
      <c r="D373" s="194">
        <f t="shared" si="5"/>
        <v>7.5894058572909375E-4</v>
      </c>
      <c r="E373" s="173" t="s">
        <v>24</v>
      </c>
    </row>
    <row r="374" spans="1:5">
      <c r="A374" s="174">
        <v>175</v>
      </c>
      <c r="B374" s="214" t="s">
        <v>583</v>
      </c>
      <c r="C374" s="215">
        <v>50</v>
      </c>
      <c r="D374" s="194">
        <f t="shared" si="5"/>
        <v>3.7947029286454687E-4</v>
      </c>
      <c r="E374" s="173" t="s">
        <v>24</v>
      </c>
    </row>
    <row r="375" spans="1:5">
      <c r="A375" s="174">
        <v>176</v>
      </c>
      <c r="B375" s="214" t="s">
        <v>584</v>
      </c>
      <c r="C375" s="215">
        <v>300</v>
      </c>
      <c r="D375" s="194">
        <f t="shared" si="5"/>
        <v>2.2768217571872812E-3</v>
      </c>
      <c r="E375" s="173" t="s">
        <v>24</v>
      </c>
    </row>
    <row r="376" spans="1:5">
      <c r="A376" s="174">
        <v>177</v>
      </c>
      <c r="B376" s="214" t="s">
        <v>585</v>
      </c>
      <c r="C376" s="215">
        <v>50</v>
      </c>
      <c r="D376" s="194">
        <f t="shared" si="5"/>
        <v>3.7947029286454687E-4</v>
      </c>
      <c r="E376" s="173" t="s">
        <v>24</v>
      </c>
    </row>
    <row r="377" spans="1:5">
      <c r="A377" s="174">
        <v>178</v>
      </c>
      <c r="B377" s="214" t="s">
        <v>586</v>
      </c>
      <c r="C377" s="215">
        <v>200</v>
      </c>
      <c r="D377" s="194">
        <f t="shared" si="5"/>
        <v>1.5178811714581875E-3</v>
      </c>
      <c r="E377" s="173" t="s">
        <v>24</v>
      </c>
    </row>
    <row r="378" spans="1:5">
      <c r="A378" s="174">
        <v>179</v>
      </c>
      <c r="B378" s="214" t="s">
        <v>587</v>
      </c>
      <c r="C378" s="215">
        <v>500</v>
      </c>
      <c r="D378" s="194">
        <f t="shared" si="5"/>
        <v>3.7947029286454683E-3</v>
      </c>
      <c r="E378" s="173" t="s">
        <v>24</v>
      </c>
    </row>
    <row r="379" spans="1:5">
      <c r="A379" s="174">
        <v>180</v>
      </c>
      <c r="B379" s="214" t="s">
        <v>588</v>
      </c>
      <c r="C379" s="215">
        <v>200</v>
      </c>
      <c r="D379" s="194">
        <f t="shared" si="5"/>
        <v>1.5178811714581875E-3</v>
      </c>
      <c r="E379" s="173" t="s">
        <v>24</v>
      </c>
    </row>
    <row r="380" spans="1:5">
      <c r="A380" s="174">
        <v>181</v>
      </c>
      <c r="B380" s="214" t="s">
        <v>589</v>
      </c>
      <c r="C380" s="215">
        <v>100</v>
      </c>
      <c r="D380" s="194">
        <f t="shared" si="5"/>
        <v>7.5894058572909375E-4</v>
      </c>
      <c r="E380" s="173" t="s">
        <v>24</v>
      </c>
    </row>
    <row r="381" spans="1:5">
      <c r="A381" s="174">
        <v>182</v>
      </c>
      <c r="B381" s="214" t="s">
        <v>590</v>
      </c>
      <c r="C381" s="215">
        <v>100</v>
      </c>
      <c r="D381" s="194">
        <f t="shared" si="5"/>
        <v>7.5894058572909375E-4</v>
      </c>
      <c r="E381" s="173" t="s">
        <v>24</v>
      </c>
    </row>
    <row r="382" spans="1:5">
      <c r="A382" s="174">
        <v>183</v>
      </c>
      <c r="B382" s="214" t="s">
        <v>591</v>
      </c>
      <c r="C382" s="215">
        <v>100</v>
      </c>
      <c r="D382" s="194">
        <f t="shared" si="5"/>
        <v>7.5894058572909375E-4</v>
      </c>
      <c r="E382" s="173" t="s">
        <v>24</v>
      </c>
    </row>
    <row r="383" spans="1:5">
      <c r="A383" s="174">
        <v>184</v>
      </c>
      <c r="B383" s="214" t="s">
        <v>592</v>
      </c>
      <c r="C383" s="215">
        <v>50</v>
      </c>
      <c r="D383" s="194">
        <f t="shared" si="5"/>
        <v>3.7947029286454687E-4</v>
      </c>
      <c r="E383" s="173" t="s">
        <v>24</v>
      </c>
    </row>
    <row r="384" spans="1:5">
      <c r="A384" s="174">
        <v>185</v>
      </c>
      <c r="B384" s="214" t="s">
        <v>593</v>
      </c>
      <c r="C384" s="215">
        <v>50</v>
      </c>
      <c r="D384" s="194">
        <f t="shared" si="5"/>
        <v>3.7947029286454687E-4</v>
      </c>
      <c r="E384" s="173" t="s">
        <v>24</v>
      </c>
    </row>
    <row r="385" spans="1:5">
      <c r="A385" s="174">
        <v>186</v>
      </c>
      <c r="B385" s="214" t="s">
        <v>594</v>
      </c>
      <c r="C385" s="215">
        <v>100</v>
      </c>
      <c r="D385" s="194">
        <f t="shared" si="5"/>
        <v>7.5894058572909375E-4</v>
      </c>
      <c r="E385" s="173" t="s">
        <v>24</v>
      </c>
    </row>
    <row r="386" spans="1:5">
      <c r="A386" s="174">
        <v>187</v>
      </c>
      <c r="B386" s="214" t="s">
        <v>595</v>
      </c>
      <c r="C386" s="215">
        <v>100</v>
      </c>
      <c r="D386" s="194">
        <f t="shared" si="5"/>
        <v>7.5894058572909375E-4</v>
      </c>
      <c r="E386" s="173" t="s">
        <v>24</v>
      </c>
    </row>
    <row r="387" spans="1:5">
      <c r="A387" s="174">
        <v>188</v>
      </c>
      <c r="B387" s="214" t="s">
        <v>596</v>
      </c>
      <c r="C387" s="215">
        <v>200</v>
      </c>
      <c r="D387" s="194">
        <f t="shared" si="5"/>
        <v>1.5178811714581875E-3</v>
      </c>
      <c r="E387" s="173" t="s">
        <v>24</v>
      </c>
    </row>
    <row r="388" spans="1:5">
      <c r="A388" s="174">
        <v>189</v>
      </c>
      <c r="B388" s="214" t="s">
        <v>597</v>
      </c>
      <c r="C388" s="215">
        <v>400</v>
      </c>
      <c r="D388" s="194">
        <f t="shared" si="5"/>
        <v>3.035762342916375E-3</v>
      </c>
      <c r="E388" s="173" t="s">
        <v>24</v>
      </c>
    </row>
    <row r="389" spans="1:5">
      <c r="A389" s="174">
        <v>190</v>
      </c>
      <c r="B389" s="214" t="s">
        <v>598</v>
      </c>
      <c r="C389" s="215">
        <v>50</v>
      </c>
      <c r="D389" s="194">
        <f t="shared" si="5"/>
        <v>3.7947029286454687E-4</v>
      </c>
      <c r="E389" s="173" t="s">
        <v>24</v>
      </c>
    </row>
    <row r="390" spans="1:5">
      <c r="A390" s="174">
        <v>191</v>
      </c>
      <c r="B390" s="214" t="s">
        <v>599</v>
      </c>
      <c r="C390" s="215">
        <v>250</v>
      </c>
      <c r="D390" s="194">
        <f t="shared" si="5"/>
        <v>1.8973514643227342E-3</v>
      </c>
      <c r="E390" s="173" t="s">
        <v>24</v>
      </c>
    </row>
    <row r="391" spans="1:5">
      <c r="A391" s="174">
        <v>192</v>
      </c>
      <c r="B391" s="214" t="s">
        <v>600</v>
      </c>
      <c r="C391" s="215">
        <v>50</v>
      </c>
      <c r="D391" s="194">
        <f t="shared" si="5"/>
        <v>3.7947029286454687E-4</v>
      </c>
      <c r="E391" s="173" t="s">
        <v>24</v>
      </c>
    </row>
    <row r="392" spans="1:5">
      <c r="A392" s="174">
        <v>193</v>
      </c>
      <c r="B392" s="214" t="s">
        <v>601</v>
      </c>
      <c r="C392" s="215">
        <v>1600</v>
      </c>
      <c r="D392" s="194">
        <f t="shared" si="5"/>
        <v>1.21430493716655E-2</v>
      </c>
      <c r="E392" s="173" t="s">
        <v>24</v>
      </c>
    </row>
    <row r="393" spans="1:5">
      <c r="A393" s="174">
        <v>194</v>
      </c>
      <c r="B393" s="214" t="s">
        <v>602</v>
      </c>
      <c r="C393" s="215">
        <v>1050</v>
      </c>
      <c r="D393" s="194">
        <f t="shared" ref="D393:D456" si="6">C393/13176262*100</f>
        <v>7.968876150155485E-3</v>
      </c>
      <c r="E393" s="173" t="s">
        <v>24</v>
      </c>
    </row>
    <row r="394" spans="1:5">
      <c r="A394" s="174">
        <v>195</v>
      </c>
      <c r="B394" s="214" t="s">
        <v>603</v>
      </c>
      <c r="C394" s="215">
        <v>100</v>
      </c>
      <c r="D394" s="194">
        <f t="shared" si="6"/>
        <v>7.5894058572909375E-4</v>
      </c>
      <c r="E394" s="173" t="s">
        <v>24</v>
      </c>
    </row>
    <row r="395" spans="1:5">
      <c r="A395" s="174">
        <v>196</v>
      </c>
      <c r="B395" s="214" t="s">
        <v>604</v>
      </c>
      <c r="C395" s="215">
        <v>500</v>
      </c>
      <c r="D395" s="194">
        <f t="shared" si="6"/>
        <v>3.7947029286454683E-3</v>
      </c>
      <c r="E395" s="173" t="s">
        <v>24</v>
      </c>
    </row>
    <row r="396" spans="1:5">
      <c r="A396" s="174">
        <v>197</v>
      </c>
      <c r="B396" s="214" t="s">
        <v>605</v>
      </c>
      <c r="C396" s="215">
        <v>100</v>
      </c>
      <c r="D396" s="194">
        <f t="shared" si="6"/>
        <v>7.5894058572909375E-4</v>
      </c>
      <c r="E396" s="173" t="s">
        <v>24</v>
      </c>
    </row>
    <row r="397" spans="1:5">
      <c r="A397" s="174">
        <v>198</v>
      </c>
      <c r="B397" s="214" t="s">
        <v>606</v>
      </c>
      <c r="C397" s="215">
        <v>50</v>
      </c>
      <c r="D397" s="194">
        <f t="shared" si="6"/>
        <v>3.7947029286454687E-4</v>
      </c>
      <c r="E397" s="173" t="s">
        <v>24</v>
      </c>
    </row>
    <row r="398" spans="1:5">
      <c r="A398" s="174">
        <v>199</v>
      </c>
      <c r="B398" s="214" t="s">
        <v>607</v>
      </c>
      <c r="C398" s="215">
        <v>100</v>
      </c>
      <c r="D398" s="194">
        <f t="shared" si="6"/>
        <v>7.5894058572909375E-4</v>
      </c>
      <c r="E398" s="173" t="s">
        <v>24</v>
      </c>
    </row>
    <row r="399" spans="1:5">
      <c r="A399" s="174">
        <v>200</v>
      </c>
      <c r="B399" s="214" t="s">
        <v>608</v>
      </c>
      <c r="C399" s="215">
        <v>1000</v>
      </c>
      <c r="D399" s="194">
        <f t="shared" si="6"/>
        <v>7.5894058572909366E-3</v>
      </c>
      <c r="E399" s="173" t="s">
        <v>24</v>
      </c>
    </row>
    <row r="400" spans="1:5">
      <c r="A400" s="174">
        <v>201</v>
      </c>
      <c r="B400" s="214" t="s">
        <v>609</v>
      </c>
      <c r="C400" s="215">
        <v>100</v>
      </c>
      <c r="D400" s="194">
        <f t="shared" si="6"/>
        <v>7.5894058572909375E-4</v>
      </c>
      <c r="E400" s="173" t="s">
        <v>24</v>
      </c>
    </row>
    <row r="401" spans="1:5">
      <c r="A401" s="174">
        <v>202</v>
      </c>
      <c r="B401" s="214" t="s">
        <v>610</v>
      </c>
      <c r="C401" s="215">
        <v>1500</v>
      </c>
      <c r="D401" s="194">
        <f t="shared" si="6"/>
        <v>1.1384108785936405E-2</v>
      </c>
      <c r="E401" s="173" t="s">
        <v>24</v>
      </c>
    </row>
    <row r="402" spans="1:5">
      <c r="A402" s="174">
        <v>203</v>
      </c>
      <c r="B402" s="214" t="s">
        <v>611</v>
      </c>
      <c r="C402" s="215">
        <v>100</v>
      </c>
      <c r="D402" s="194">
        <f t="shared" si="6"/>
        <v>7.5894058572909375E-4</v>
      </c>
      <c r="E402" s="173" t="s">
        <v>24</v>
      </c>
    </row>
    <row r="403" spans="1:5">
      <c r="A403" s="174">
        <v>204</v>
      </c>
      <c r="B403" s="214" t="s">
        <v>612</v>
      </c>
      <c r="C403" s="215">
        <v>100</v>
      </c>
      <c r="D403" s="194">
        <f t="shared" si="6"/>
        <v>7.5894058572909375E-4</v>
      </c>
      <c r="E403" s="173" t="s">
        <v>24</v>
      </c>
    </row>
    <row r="404" spans="1:5">
      <c r="A404" s="174">
        <v>205</v>
      </c>
      <c r="B404" s="214" t="s">
        <v>613</v>
      </c>
      <c r="C404" s="215">
        <v>50</v>
      </c>
      <c r="D404" s="194">
        <f t="shared" si="6"/>
        <v>3.7947029286454687E-4</v>
      </c>
      <c r="E404" s="173" t="s">
        <v>24</v>
      </c>
    </row>
    <row r="405" spans="1:5">
      <c r="A405" s="174">
        <v>206</v>
      </c>
      <c r="B405" s="214" t="s">
        <v>614</v>
      </c>
      <c r="C405" s="215">
        <v>100</v>
      </c>
      <c r="D405" s="194">
        <f t="shared" si="6"/>
        <v>7.5894058572909375E-4</v>
      </c>
      <c r="E405" s="173" t="s">
        <v>24</v>
      </c>
    </row>
    <row r="406" spans="1:5">
      <c r="A406" s="174">
        <v>207</v>
      </c>
      <c r="B406" s="214" t="s">
        <v>615</v>
      </c>
      <c r="C406" s="215">
        <v>50</v>
      </c>
      <c r="D406" s="194">
        <f t="shared" si="6"/>
        <v>3.7947029286454687E-4</v>
      </c>
      <c r="E406" s="173" t="s">
        <v>24</v>
      </c>
    </row>
    <row r="407" spans="1:5">
      <c r="A407" s="174">
        <v>208</v>
      </c>
      <c r="B407" s="214" t="s">
        <v>616</v>
      </c>
      <c r="C407" s="215">
        <v>3800</v>
      </c>
      <c r="D407" s="194">
        <f t="shared" si="6"/>
        <v>2.8839742257705563E-2</v>
      </c>
      <c r="E407" s="173" t="s">
        <v>24</v>
      </c>
    </row>
    <row r="408" spans="1:5">
      <c r="A408" s="174">
        <v>209</v>
      </c>
      <c r="B408" s="214" t="s">
        <v>617</v>
      </c>
      <c r="C408" s="215">
        <v>300</v>
      </c>
      <c r="D408" s="194">
        <f t="shared" si="6"/>
        <v>2.2768217571872812E-3</v>
      </c>
      <c r="E408" s="173" t="s">
        <v>24</v>
      </c>
    </row>
    <row r="409" spans="1:5">
      <c r="A409" s="174">
        <v>210</v>
      </c>
      <c r="B409" s="214" t="s">
        <v>618</v>
      </c>
      <c r="C409" s="215">
        <v>100</v>
      </c>
      <c r="D409" s="194">
        <f t="shared" si="6"/>
        <v>7.5894058572909375E-4</v>
      </c>
      <c r="E409" s="173" t="s">
        <v>24</v>
      </c>
    </row>
    <row r="410" spans="1:5">
      <c r="A410" s="174">
        <v>211</v>
      </c>
      <c r="B410" s="214" t="s">
        <v>619</v>
      </c>
      <c r="C410" s="215">
        <v>50</v>
      </c>
      <c r="D410" s="194">
        <f t="shared" si="6"/>
        <v>3.7947029286454687E-4</v>
      </c>
      <c r="E410" s="173" t="s">
        <v>24</v>
      </c>
    </row>
    <row r="411" spans="1:5">
      <c r="A411" s="174">
        <v>212</v>
      </c>
      <c r="B411" s="214" t="s">
        <v>620</v>
      </c>
      <c r="C411" s="215">
        <v>50</v>
      </c>
      <c r="D411" s="194">
        <f t="shared" si="6"/>
        <v>3.7947029286454687E-4</v>
      </c>
      <c r="E411" s="173" t="s">
        <v>24</v>
      </c>
    </row>
    <row r="412" spans="1:5">
      <c r="A412" s="174">
        <v>213</v>
      </c>
      <c r="B412" s="214" t="s">
        <v>621</v>
      </c>
      <c r="C412" s="215">
        <v>1000</v>
      </c>
      <c r="D412" s="194">
        <f t="shared" si="6"/>
        <v>7.5894058572909366E-3</v>
      </c>
      <c r="E412" s="173" t="s">
        <v>24</v>
      </c>
    </row>
    <row r="413" spans="1:5">
      <c r="A413" s="174">
        <v>214</v>
      </c>
      <c r="B413" s="214" t="s">
        <v>622</v>
      </c>
      <c r="C413" s="215">
        <v>100</v>
      </c>
      <c r="D413" s="194">
        <f t="shared" si="6"/>
        <v>7.5894058572909375E-4</v>
      </c>
      <c r="E413" s="173" t="s">
        <v>24</v>
      </c>
    </row>
    <row r="414" spans="1:5">
      <c r="A414" s="174">
        <v>215</v>
      </c>
      <c r="B414" s="214" t="s">
        <v>623</v>
      </c>
      <c r="C414" s="215">
        <v>100</v>
      </c>
      <c r="D414" s="194">
        <f t="shared" si="6"/>
        <v>7.5894058572909375E-4</v>
      </c>
      <c r="E414" s="173" t="s">
        <v>24</v>
      </c>
    </row>
    <row r="415" spans="1:5">
      <c r="A415" s="174">
        <v>216</v>
      </c>
      <c r="B415" s="214" t="s">
        <v>624</v>
      </c>
      <c r="C415" s="215">
        <v>200</v>
      </c>
      <c r="D415" s="194">
        <f t="shared" si="6"/>
        <v>1.5178811714581875E-3</v>
      </c>
      <c r="E415" s="173" t="s">
        <v>24</v>
      </c>
    </row>
    <row r="416" spans="1:5">
      <c r="A416" s="174">
        <v>217</v>
      </c>
      <c r="B416" s="214" t="s">
        <v>855</v>
      </c>
      <c r="C416" s="215">
        <v>50</v>
      </c>
      <c r="D416" s="194">
        <f t="shared" si="6"/>
        <v>3.7947029286454687E-4</v>
      </c>
      <c r="E416" s="173" t="s">
        <v>24</v>
      </c>
    </row>
    <row r="417" spans="1:5">
      <c r="A417" s="174">
        <v>218</v>
      </c>
      <c r="B417" s="214" t="s">
        <v>625</v>
      </c>
      <c r="C417" s="215">
        <v>50</v>
      </c>
      <c r="D417" s="194">
        <f t="shared" si="6"/>
        <v>3.7947029286454687E-4</v>
      </c>
      <c r="E417" s="173" t="s">
        <v>24</v>
      </c>
    </row>
    <row r="418" spans="1:5">
      <c r="A418" s="174">
        <v>219</v>
      </c>
      <c r="B418" s="214" t="s">
        <v>626</v>
      </c>
      <c r="C418" s="215">
        <v>50</v>
      </c>
      <c r="D418" s="194">
        <f t="shared" si="6"/>
        <v>3.7947029286454687E-4</v>
      </c>
      <c r="E418" s="173" t="s">
        <v>24</v>
      </c>
    </row>
    <row r="419" spans="1:5">
      <c r="A419" s="174">
        <v>220</v>
      </c>
      <c r="B419" s="214" t="s">
        <v>627</v>
      </c>
      <c r="C419" s="215">
        <v>250</v>
      </c>
      <c r="D419" s="194">
        <f t="shared" si="6"/>
        <v>1.8973514643227342E-3</v>
      </c>
      <c r="E419" s="173" t="s">
        <v>24</v>
      </c>
    </row>
    <row r="420" spans="1:5">
      <c r="A420" s="174">
        <v>221</v>
      </c>
      <c r="B420" s="214" t="s">
        <v>628</v>
      </c>
      <c r="C420" s="215">
        <v>1500</v>
      </c>
      <c r="D420" s="194">
        <f t="shared" si="6"/>
        <v>1.1384108785936405E-2</v>
      </c>
      <c r="E420" s="173" t="s">
        <v>24</v>
      </c>
    </row>
    <row r="421" spans="1:5">
      <c r="A421" s="174">
        <v>222</v>
      </c>
      <c r="B421" s="214" t="s">
        <v>629</v>
      </c>
      <c r="C421" s="215">
        <v>100</v>
      </c>
      <c r="D421" s="194">
        <f t="shared" si="6"/>
        <v>7.5894058572909375E-4</v>
      </c>
      <c r="E421" s="173" t="s">
        <v>24</v>
      </c>
    </row>
    <row r="422" spans="1:5">
      <c r="A422" s="174">
        <v>223</v>
      </c>
      <c r="B422" s="214" t="s">
        <v>630</v>
      </c>
      <c r="C422" s="215">
        <v>100</v>
      </c>
      <c r="D422" s="194">
        <f t="shared" si="6"/>
        <v>7.5894058572909375E-4</v>
      </c>
      <c r="E422" s="173" t="s">
        <v>24</v>
      </c>
    </row>
    <row r="423" spans="1:5">
      <c r="A423" s="174">
        <v>224</v>
      </c>
      <c r="B423" s="214" t="s">
        <v>631</v>
      </c>
      <c r="C423" s="215">
        <v>800</v>
      </c>
      <c r="D423" s="194">
        <f t="shared" si="6"/>
        <v>6.07152468583275E-3</v>
      </c>
      <c r="E423" s="173" t="s">
        <v>24</v>
      </c>
    </row>
    <row r="424" spans="1:5">
      <c r="A424" s="174">
        <v>225</v>
      </c>
      <c r="B424" s="214" t="s">
        <v>632</v>
      </c>
      <c r="C424" s="215">
        <v>550</v>
      </c>
      <c r="D424" s="194">
        <f t="shared" si="6"/>
        <v>4.1741732215100158E-3</v>
      </c>
      <c r="E424" s="173" t="s">
        <v>24</v>
      </c>
    </row>
    <row r="425" spans="1:5">
      <c r="A425" s="174">
        <v>226</v>
      </c>
      <c r="B425" s="214" t="s">
        <v>633</v>
      </c>
      <c r="C425" s="215">
        <v>50</v>
      </c>
      <c r="D425" s="194">
        <f t="shared" si="6"/>
        <v>3.7947029286454687E-4</v>
      </c>
      <c r="E425" s="173" t="s">
        <v>24</v>
      </c>
    </row>
    <row r="426" spans="1:5">
      <c r="A426" s="174">
        <v>227</v>
      </c>
      <c r="B426" s="214" t="s">
        <v>634</v>
      </c>
      <c r="C426" s="215">
        <v>100</v>
      </c>
      <c r="D426" s="194">
        <f t="shared" si="6"/>
        <v>7.5894058572909375E-4</v>
      </c>
      <c r="E426" s="173" t="s">
        <v>24</v>
      </c>
    </row>
    <row r="427" spans="1:5">
      <c r="A427" s="174">
        <v>228</v>
      </c>
      <c r="B427" s="214" t="s">
        <v>635</v>
      </c>
      <c r="C427" s="215">
        <v>100</v>
      </c>
      <c r="D427" s="194">
        <f t="shared" si="6"/>
        <v>7.5894058572909375E-4</v>
      </c>
      <c r="E427" s="173" t="s">
        <v>24</v>
      </c>
    </row>
    <row r="428" spans="1:5">
      <c r="A428" s="174">
        <v>229</v>
      </c>
      <c r="B428" s="214" t="s">
        <v>636</v>
      </c>
      <c r="C428" s="215">
        <v>100</v>
      </c>
      <c r="D428" s="194">
        <f t="shared" si="6"/>
        <v>7.5894058572909375E-4</v>
      </c>
      <c r="E428" s="173" t="s">
        <v>24</v>
      </c>
    </row>
    <row r="429" spans="1:5">
      <c r="A429" s="174">
        <v>230</v>
      </c>
      <c r="B429" s="214" t="s">
        <v>637</v>
      </c>
      <c r="C429" s="215">
        <v>100</v>
      </c>
      <c r="D429" s="194">
        <f t="shared" si="6"/>
        <v>7.5894058572909375E-4</v>
      </c>
      <c r="E429" s="173" t="s">
        <v>24</v>
      </c>
    </row>
    <row r="430" spans="1:5">
      <c r="A430" s="174">
        <v>231</v>
      </c>
      <c r="B430" s="214" t="s">
        <v>638</v>
      </c>
      <c r="C430" s="215">
        <v>50</v>
      </c>
      <c r="D430" s="194">
        <f t="shared" si="6"/>
        <v>3.7947029286454687E-4</v>
      </c>
      <c r="E430" s="173" t="s">
        <v>24</v>
      </c>
    </row>
    <row r="431" spans="1:5">
      <c r="A431" s="174">
        <v>232</v>
      </c>
      <c r="B431" s="214" t="s">
        <v>639</v>
      </c>
      <c r="C431" s="215">
        <v>50</v>
      </c>
      <c r="D431" s="194">
        <f t="shared" si="6"/>
        <v>3.7947029286454687E-4</v>
      </c>
      <c r="E431" s="173" t="s">
        <v>24</v>
      </c>
    </row>
    <row r="432" spans="1:5">
      <c r="A432" s="174">
        <v>233</v>
      </c>
      <c r="B432" s="214" t="s">
        <v>640</v>
      </c>
      <c r="C432" s="215">
        <v>250</v>
      </c>
      <c r="D432" s="194">
        <f t="shared" si="6"/>
        <v>1.8973514643227342E-3</v>
      </c>
      <c r="E432" s="173" t="s">
        <v>24</v>
      </c>
    </row>
    <row r="433" spans="1:5">
      <c r="A433" s="174">
        <v>234</v>
      </c>
      <c r="B433" s="214" t="s">
        <v>641</v>
      </c>
      <c r="C433" s="215">
        <v>400</v>
      </c>
      <c r="D433" s="194">
        <f t="shared" si="6"/>
        <v>3.035762342916375E-3</v>
      </c>
      <c r="E433" s="173" t="s">
        <v>24</v>
      </c>
    </row>
    <row r="434" spans="1:5">
      <c r="A434" s="174">
        <v>235</v>
      </c>
      <c r="B434" s="214" t="s">
        <v>642</v>
      </c>
      <c r="C434" s="215">
        <v>50</v>
      </c>
      <c r="D434" s="194">
        <f t="shared" si="6"/>
        <v>3.7947029286454687E-4</v>
      </c>
      <c r="E434" s="173" t="s">
        <v>24</v>
      </c>
    </row>
    <row r="435" spans="1:5">
      <c r="A435" s="174">
        <v>236</v>
      </c>
      <c r="B435" s="214" t="s">
        <v>643</v>
      </c>
      <c r="C435" s="215">
        <v>100</v>
      </c>
      <c r="D435" s="194">
        <f t="shared" si="6"/>
        <v>7.5894058572909375E-4</v>
      </c>
      <c r="E435" s="173" t="s">
        <v>24</v>
      </c>
    </row>
    <row r="436" spans="1:5">
      <c r="A436" s="174">
        <v>237</v>
      </c>
      <c r="B436" s="214" t="s">
        <v>644</v>
      </c>
      <c r="C436" s="215">
        <v>50</v>
      </c>
      <c r="D436" s="194">
        <f t="shared" si="6"/>
        <v>3.7947029286454687E-4</v>
      </c>
      <c r="E436" s="173" t="s">
        <v>24</v>
      </c>
    </row>
    <row r="437" spans="1:5">
      <c r="A437" s="174">
        <v>238</v>
      </c>
      <c r="B437" s="214" t="s">
        <v>645</v>
      </c>
      <c r="C437" s="215">
        <v>50</v>
      </c>
      <c r="D437" s="194">
        <f t="shared" si="6"/>
        <v>3.7947029286454687E-4</v>
      </c>
      <c r="E437" s="173" t="s">
        <v>24</v>
      </c>
    </row>
    <row r="438" spans="1:5">
      <c r="A438" s="174">
        <v>239</v>
      </c>
      <c r="B438" s="214" t="s">
        <v>646</v>
      </c>
      <c r="C438" s="215">
        <v>100</v>
      </c>
      <c r="D438" s="194">
        <f t="shared" si="6"/>
        <v>7.5894058572909375E-4</v>
      </c>
      <c r="E438" s="173" t="s">
        <v>24</v>
      </c>
    </row>
    <row r="439" spans="1:5">
      <c r="A439" s="174">
        <v>240</v>
      </c>
      <c r="B439" s="214" t="s">
        <v>647</v>
      </c>
      <c r="C439" s="215">
        <v>50</v>
      </c>
      <c r="D439" s="194">
        <f t="shared" si="6"/>
        <v>3.7947029286454687E-4</v>
      </c>
      <c r="E439" s="173" t="s">
        <v>24</v>
      </c>
    </row>
    <row r="440" spans="1:5">
      <c r="A440" s="174">
        <v>241</v>
      </c>
      <c r="B440" s="214" t="s">
        <v>648</v>
      </c>
      <c r="C440" s="215">
        <v>50</v>
      </c>
      <c r="D440" s="194">
        <f t="shared" si="6"/>
        <v>3.7947029286454687E-4</v>
      </c>
      <c r="E440" s="173" t="s">
        <v>24</v>
      </c>
    </row>
    <row r="441" spans="1:5">
      <c r="A441" s="174">
        <v>242</v>
      </c>
      <c r="B441" s="214" t="s">
        <v>649</v>
      </c>
      <c r="C441" s="215">
        <v>100</v>
      </c>
      <c r="D441" s="194">
        <f t="shared" si="6"/>
        <v>7.5894058572909375E-4</v>
      </c>
      <c r="E441" s="173" t="s">
        <v>24</v>
      </c>
    </row>
    <row r="442" spans="1:5">
      <c r="A442" s="174">
        <v>243</v>
      </c>
      <c r="B442" s="214" t="s">
        <v>650</v>
      </c>
      <c r="C442" s="215">
        <v>50</v>
      </c>
      <c r="D442" s="194">
        <f t="shared" si="6"/>
        <v>3.7947029286454687E-4</v>
      </c>
      <c r="E442" s="173" t="s">
        <v>24</v>
      </c>
    </row>
    <row r="443" spans="1:5">
      <c r="A443" s="174">
        <v>244</v>
      </c>
      <c r="B443" s="214" t="s">
        <v>651</v>
      </c>
      <c r="C443" s="215">
        <v>200</v>
      </c>
      <c r="D443" s="194">
        <f t="shared" si="6"/>
        <v>1.5178811714581875E-3</v>
      </c>
      <c r="E443" s="173" t="s">
        <v>24</v>
      </c>
    </row>
    <row r="444" spans="1:5">
      <c r="A444" s="174">
        <v>245</v>
      </c>
      <c r="B444" s="214" t="s">
        <v>652</v>
      </c>
      <c r="C444" s="215">
        <v>100</v>
      </c>
      <c r="D444" s="194">
        <f t="shared" si="6"/>
        <v>7.5894058572909375E-4</v>
      </c>
      <c r="E444" s="173" t="s">
        <v>24</v>
      </c>
    </row>
    <row r="445" spans="1:5">
      <c r="A445" s="174">
        <v>246</v>
      </c>
      <c r="B445" s="214" t="s">
        <v>653</v>
      </c>
      <c r="C445" s="215">
        <v>50</v>
      </c>
      <c r="D445" s="194">
        <f t="shared" si="6"/>
        <v>3.7947029286454687E-4</v>
      </c>
      <c r="E445" s="173" t="s">
        <v>24</v>
      </c>
    </row>
    <row r="446" spans="1:5">
      <c r="A446" s="174">
        <v>247</v>
      </c>
      <c r="B446" s="214" t="s">
        <v>654</v>
      </c>
      <c r="C446" s="215">
        <v>100</v>
      </c>
      <c r="D446" s="194">
        <f t="shared" si="6"/>
        <v>7.5894058572909375E-4</v>
      </c>
      <c r="E446" s="173" t="s">
        <v>24</v>
      </c>
    </row>
    <row r="447" spans="1:5">
      <c r="A447" s="174">
        <v>248</v>
      </c>
      <c r="B447" s="214" t="s">
        <v>655</v>
      </c>
      <c r="C447" s="215">
        <v>50</v>
      </c>
      <c r="D447" s="194">
        <f t="shared" si="6"/>
        <v>3.7947029286454687E-4</v>
      </c>
      <c r="E447" s="173" t="s">
        <v>24</v>
      </c>
    </row>
    <row r="448" spans="1:5">
      <c r="A448" s="174">
        <v>249</v>
      </c>
      <c r="B448" s="214" t="s">
        <v>656</v>
      </c>
      <c r="C448" s="215">
        <v>50</v>
      </c>
      <c r="D448" s="194">
        <f t="shared" si="6"/>
        <v>3.7947029286454687E-4</v>
      </c>
      <c r="E448" s="173" t="s">
        <v>24</v>
      </c>
    </row>
    <row r="449" spans="1:5">
      <c r="A449" s="174">
        <v>250</v>
      </c>
      <c r="B449" s="214" t="s">
        <v>657</v>
      </c>
      <c r="C449" s="215">
        <v>50</v>
      </c>
      <c r="D449" s="194">
        <f t="shared" si="6"/>
        <v>3.7947029286454687E-4</v>
      </c>
      <c r="E449" s="173" t="s">
        <v>24</v>
      </c>
    </row>
    <row r="450" spans="1:5">
      <c r="A450" s="174">
        <v>251</v>
      </c>
      <c r="B450" s="214" t="s">
        <v>658</v>
      </c>
      <c r="C450" s="215">
        <v>100</v>
      </c>
      <c r="D450" s="194">
        <f t="shared" si="6"/>
        <v>7.5894058572909375E-4</v>
      </c>
      <c r="E450" s="173" t="s">
        <v>24</v>
      </c>
    </row>
    <row r="451" spans="1:5">
      <c r="A451" s="174">
        <v>252</v>
      </c>
      <c r="B451" s="214" t="s">
        <v>356</v>
      </c>
      <c r="C451" s="215">
        <v>100</v>
      </c>
      <c r="D451" s="194">
        <f t="shared" si="6"/>
        <v>7.5894058572909375E-4</v>
      </c>
      <c r="E451" s="173" t="s">
        <v>24</v>
      </c>
    </row>
    <row r="452" spans="1:5">
      <c r="A452" s="174">
        <v>253</v>
      </c>
      <c r="B452" s="214" t="s">
        <v>140</v>
      </c>
      <c r="C452" s="215">
        <v>150</v>
      </c>
      <c r="D452" s="194">
        <f t="shared" si="6"/>
        <v>1.1384108785936406E-3</v>
      </c>
      <c r="E452" s="173" t="s">
        <v>24</v>
      </c>
    </row>
    <row r="453" spans="1:5">
      <c r="A453" s="174">
        <v>254</v>
      </c>
      <c r="B453" s="214" t="s">
        <v>659</v>
      </c>
      <c r="C453" s="215">
        <v>100</v>
      </c>
      <c r="D453" s="194">
        <f t="shared" si="6"/>
        <v>7.5894058572909375E-4</v>
      </c>
      <c r="E453" s="173" t="s">
        <v>24</v>
      </c>
    </row>
    <row r="454" spans="1:5">
      <c r="A454" s="174">
        <v>255</v>
      </c>
      <c r="B454" s="214" t="s">
        <v>660</v>
      </c>
      <c r="C454" s="215">
        <v>450</v>
      </c>
      <c r="D454" s="194">
        <f t="shared" si="6"/>
        <v>3.4152326357809221E-3</v>
      </c>
      <c r="E454" s="173" t="s">
        <v>24</v>
      </c>
    </row>
    <row r="455" spans="1:5">
      <c r="A455" s="174">
        <v>256</v>
      </c>
      <c r="B455" s="214" t="s">
        <v>661</v>
      </c>
      <c r="C455" s="215">
        <v>50</v>
      </c>
      <c r="D455" s="194">
        <f t="shared" si="6"/>
        <v>3.7947029286454687E-4</v>
      </c>
      <c r="E455" s="173" t="s">
        <v>24</v>
      </c>
    </row>
    <row r="456" spans="1:5">
      <c r="A456" s="174">
        <v>257</v>
      </c>
      <c r="B456" s="214" t="s">
        <v>662</v>
      </c>
      <c r="C456" s="215">
        <v>200</v>
      </c>
      <c r="D456" s="194">
        <f t="shared" si="6"/>
        <v>1.5178811714581875E-3</v>
      </c>
      <c r="E456" s="173" t="s">
        <v>24</v>
      </c>
    </row>
    <row r="457" spans="1:5">
      <c r="A457" s="174">
        <v>258</v>
      </c>
      <c r="B457" s="214" t="s">
        <v>358</v>
      </c>
      <c r="C457" s="215">
        <v>50</v>
      </c>
      <c r="D457" s="194">
        <f t="shared" ref="D457:D520" si="7">C457/13176262*100</f>
        <v>3.7947029286454687E-4</v>
      </c>
      <c r="E457" s="173" t="s">
        <v>24</v>
      </c>
    </row>
    <row r="458" spans="1:5">
      <c r="A458" s="174">
        <v>259</v>
      </c>
      <c r="B458" s="214" t="s">
        <v>663</v>
      </c>
      <c r="C458" s="215">
        <v>200</v>
      </c>
      <c r="D458" s="194">
        <f t="shared" si="7"/>
        <v>1.5178811714581875E-3</v>
      </c>
      <c r="E458" s="173" t="s">
        <v>24</v>
      </c>
    </row>
    <row r="459" spans="1:5">
      <c r="A459" s="174">
        <v>260</v>
      </c>
      <c r="B459" s="214" t="s">
        <v>664</v>
      </c>
      <c r="C459" s="215">
        <v>100</v>
      </c>
      <c r="D459" s="194">
        <f t="shared" si="7"/>
        <v>7.5894058572909375E-4</v>
      </c>
      <c r="E459" s="173" t="s">
        <v>24</v>
      </c>
    </row>
    <row r="460" spans="1:5">
      <c r="A460" s="174">
        <v>261</v>
      </c>
      <c r="B460" s="214" t="s">
        <v>665</v>
      </c>
      <c r="C460" s="215">
        <v>50</v>
      </c>
      <c r="D460" s="194">
        <f t="shared" si="7"/>
        <v>3.7947029286454687E-4</v>
      </c>
      <c r="E460" s="173" t="s">
        <v>24</v>
      </c>
    </row>
    <row r="461" spans="1:5">
      <c r="A461" s="174">
        <v>262</v>
      </c>
      <c r="B461" s="214" t="s">
        <v>666</v>
      </c>
      <c r="C461" s="215">
        <v>500</v>
      </c>
      <c r="D461" s="194">
        <f t="shared" si="7"/>
        <v>3.7947029286454683E-3</v>
      </c>
      <c r="E461" s="173" t="s">
        <v>24</v>
      </c>
    </row>
    <row r="462" spans="1:5">
      <c r="A462" s="174">
        <v>263</v>
      </c>
      <c r="B462" s="214" t="s">
        <v>667</v>
      </c>
      <c r="C462" s="215">
        <v>50</v>
      </c>
      <c r="D462" s="194">
        <f t="shared" si="7"/>
        <v>3.7947029286454687E-4</v>
      </c>
      <c r="E462" s="173" t="s">
        <v>24</v>
      </c>
    </row>
    <row r="463" spans="1:5">
      <c r="A463" s="174">
        <v>264</v>
      </c>
      <c r="B463" s="214" t="s">
        <v>668</v>
      </c>
      <c r="C463" s="215">
        <v>50</v>
      </c>
      <c r="D463" s="194">
        <f t="shared" si="7"/>
        <v>3.7947029286454687E-4</v>
      </c>
      <c r="E463" s="173" t="s">
        <v>24</v>
      </c>
    </row>
    <row r="464" spans="1:5">
      <c r="A464" s="174">
        <v>265</v>
      </c>
      <c r="B464" s="214" t="s">
        <v>669</v>
      </c>
      <c r="C464" s="215">
        <v>3800</v>
      </c>
      <c r="D464" s="194">
        <f t="shared" si="7"/>
        <v>2.8839742257705563E-2</v>
      </c>
      <c r="E464" s="173" t="s">
        <v>24</v>
      </c>
    </row>
    <row r="465" spans="1:5">
      <c r="A465" s="174">
        <v>266</v>
      </c>
      <c r="B465" s="214" t="s">
        <v>670</v>
      </c>
      <c r="C465" s="215">
        <v>200</v>
      </c>
      <c r="D465" s="194">
        <f t="shared" si="7"/>
        <v>1.5178811714581875E-3</v>
      </c>
      <c r="E465" s="173" t="s">
        <v>24</v>
      </c>
    </row>
    <row r="466" spans="1:5">
      <c r="A466" s="174">
        <v>267</v>
      </c>
      <c r="B466" s="214" t="s">
        <v>671</v>
      </c>
      <c r="C466" s="215">
        <v>200</v>
      </c>
      <c r="D466" s="194">
        <f t="shared" si="7"/>
        <v>1.5178811714581875E-3</v>
      </c>
      <c r="E466" s="173" t="s">
        <v>24</v>
      </c>
    </row>
    <row r="467" spans="1:5">
      <c r="A467" s="174">
        <v>268</v>
      </c>
      <c r="B467" s="214" t="s">
        <v>672</v>
      </c>
      <c r="C467" s="215">
        <v>500</v>
      </c>
      <c r="D467" s="194">
        <f t="shared" si="7"/>
        <v>3.7947029286454683E-3</v>
      </c>
      <c r="E467" s="173" t="s">
        <v>24</v>
      </c>
    </row>
    <row r="468" spans="1:5">
      <c r="A468" s="174">
        <v>269</v>
      </c>
      <c r="B468" s="214" t="s">
        <v>673</v>
      </c>
      <c r="C468" s="215">
        <v>50</v>
      </c>
      <c r="D468" s="194">
        <f t="shared" si="7"/>
        <v>3.7947029286454687E-4</v>
      </c>
      <c r="E468" s="173" t="s">
        <v>24</v>
      </c>
    </row>
    <row r="469" spans="1:5">
      <c r="A469" s="174">
        <v>270</v>
      </c>
      <c r="B469" s="214" t="s">
        <v>674</v>
      </c>
      <c r="C469" s="215">
        <v>500</v>
      </c>
      <c r="D469" s="194">
        <f t="shared" si="7"/>
        <v>3.7947029286454683E-3</v>
      </c>
      <c r="E469" s="173" t="s">
        <v>24</v>
      </c>
    </row>
    <row r="470" spans="1:5">
      <c r="A470" s="174">
        <v>271</v>
      </c>
      <c r="B470" s="214" t="s">
        <v>675</v>
      </c>
      <c r="C470" s="215">
        <v>200</v>
      </c>
      <c r="D470" s="194">
        <f t="shared" si="7"/>
        <v>1.5178811714581875E-3</v>
      </c>
      <c r="E470" s="173" t="s">
        <v>24</v>
      </c>
    </row>
    <row r="471" spans="1:5">
      <c r="A471" s="174">
        <v>272</v>
      </c>
      <c r="B471" s="214" t="s">
        <v>676</v>
      </c>
      <c r="C471" s="215">
        <v>500</v>
      </c>
      <c r="D471" s="194">
        <f t="shared" si="7"/>
        <v>3.7947029286454683E-3</v>
      </c>
      <c r="E471" s="173" t="s">
        <v>24</v>
      </c>
    </row>
    <row r="472" spans="1:5">
      <c r="A472" s="174">
        <v>273</v>
      </c>
      <c r="B472" s="214" t="s">
        <v>677</v>
      </c>
      <c r="C472" s="215">
        <v>100</v>
      </c>
      <c r="D472" s="194">
        <f t="shared" si="7"/>
        <v>7.5894058572909375E-4</v>
      </c>
      <c r="E472" s="173" t="s">
        <v>24</v>
      </c>
    </row>
    <row r="473" spans="1:5">
      <c r="A473" s="174">
        <v>274</v>
      </c>
      <c r="B473" s="214" t="s">
        <v>678</v>
      </c>
      <c r="C473" s="215">
        <v>50</v>
      </c>
      <c r="D473" s="194">
        <f t="shared" si="7"/>
        <v>3.7947029286454687E-4</v>
      </c>
      <c r="E473" s="173" t="s">
        <v>24</v>
      </c>
    </row>
    <row r="474" spans="1:5">
      <c r="A474" s="174">
        <v>275</v>
      </c>
      <c r="B474" s="214" t="s">
        <v>679</v>
      </c>
      <c r="C474" s="215">
        <v>300</v>
      </c>
      <c r="D474" s="194">
        <f t="shared" si="7"/>
        <v>2.2768217571872812E-3</v>
      </c>
      <c r="E474" s="173" t="s">
        <v>24</v>
      </c>
    </row>
    <row r="475" spans="1:5">
      <c r="A475" s="174">
        <v>276</v>
      </c>
      <c r="B475" s="214" t="s">
        <v>680</v>
      </c>
      <c r="C475" s="215">
        <v>500</v>
      </c>
      <c r="D475" s="194">
        <f t="shared" si="7"/>
        <v>3.7947029286454683E-3</v>
      </c>
      <c r="E475" s="173" t="s">
        <v>24</v>
      </c>
    </row>
    <row r="476" spans="1:5">
      <c r="A476" s="174">
        <v>277</v>
      </c>
      <c r="B476" s="214" t="s">
        <v>681</v>
      </c>
      <c r="C476" s="215">
        <v>50</v>
      </c>
      <c r="D476" s="194">
        <f t="shared" si="7"/>
        <v>3.7947029286454687E-4</v>
      </c>
      <c r="E476" s="173" t="s">
        <v>24</v>
      </c>
    </row>
    <row r="477" spans="1:5">
      <c r="A477" s="174">
        <v>278</v>
      </c>
      <c r="B477" s="214" t="s">
        <v>682</v>
      </c>
      <c r="C477" s="215">
        <v>50</v>
      </c>
      <c r="D477" s="194">
        <f t="shared" si="7"/>
        <v>3.7947029286454687E-4</v>
      </c>
      <c r="E477" s="173" t="s">
        <v>24</v>
      </c>
    </row>
    <row r="478" spans="1:5">
      <c r="A478" s="174">
        <v>279</v>
      </c>
      <c r="B478" s="214" t="s">
        <v>683</v>
      </c>
      <c r="C478" s="215">
        <v>50</v>
      </c>
      <c r="D478" s="194">
        <f t="shared" si="7"/>
        <v>3.7947029286454687E-4</v>
      </c>
      <c r="E478" s="173" t="s">
        <v>24</v>
      </c>
    </row>
    <row r="479" spans="1:5">
      <c r="A479" s="174">
        <v>280</v>
      </c>
      <c r="B479" s="214" t="s">
        <v>684</v>
      </c>
      <c r="C479" s="215">
        <v>100</v>
      </c>
      <c r="D479" s="194">
        <f t="shared" si="7"/>
        <v>7.5894058572909375E-4</v>
      </c>
      <c r="E479" s="173" t="s">
        <v>24</v>
      </c>
    </row>
    <row r="480" spans="1:5">
      <c r="A480" s="174">
        <v>281</v>
      </c>
      <c r="B480" s="214" t="s">
        <v>685</v>
      </c>
      <c r="C480" s="215">
        <v>100</v>
      </c>
      <c r="D480" s="194">
        <f t="shared" si="7"/>
        <v>7.5894058572909375E-4</v>
      </c>
      <c r="E480" s="173" t="s">
        <v>24</v>
      </c>
    </row>
    <row r="481" spans="1:5">
      <c r="A481" s="174">
        <v>282</v>
      </c>
      <c r="B481" s="214" t="s">
        <v>686</v>
      </c>
      <c r="C481" s="215">
        <v>100</v>
      </c>
      <c r="D481" s="194">
        <f t="shared" si="7"/>
        <v>7.5894058572909375E-4</v>
      </c>
      <c r="E481" s="173" t="s">
        <v>24</v>
      </c>
    </row>
    <row r="482" spans="1:5">
      <c r="A482" s="174">
        <v>283</v>
      </c>
      <c r="B482" s="214" t="s">
        <v>687</v>
      </c>
      <c r="C482" s="215">
        <v>100</v>
      </c>
      <c r="D482" s="194">
        <f t="shared" si="7"/>
        <v>7.5894058572909375E-4</v>
      </c>
      <c r="E482" s="173" t="s">
        <v>24</v>
      </c>
    </row>
    <row r="483" spans="1:5">
      <c r="A483" s="174">
        <v>284</v>
      </c>
      <c r="B483" s="214" t="s">
        <v>688</v>
      </c>
      <c r="C483" s="215">
        <v>50</v>
      </c>
      <c r="D483" s="194">
        <f t="shared" si="7"/>
        <v>3.7947029286454687E-4</v>
      </c>
      <c r="E483" s="173" t="s">
        <v>24</v>
      </c>
    </row>
    <row r="484" spans="1:5">
      <c r="A484" s="174">
        <v>285</v>
      </c>
      <c r="B484" s="214" t="s">
        <v>689</v>
      </c>
      <c r="C484" s="215">
        <v>50</v>
      </c>
      <c r="D484" s="194">
        <f t="shared" si="7"/>
        <v>3.7947029286454687E-4</v>
      </c>
      <c r="E484" s="173" t="s">
        <v>24</v>
      </c>
    </row>
    <row r="485" spans="1:5">
      <c r="A485" s="174">
        <v>286</v>
      </c>
      <c r="B485" s="214" t="s">
        <v>690</v>
      </c>
      <c r="C485" s="215">
        <v>500</v>
      </c>
      <c r="D485" s="194">
        <f t="shared" si="7"/>
        <v>3.7947029286454683E-3</v>
      </c>
      <c r="E485" s="173" t="s">
        <v>24</v>
      </c>
    </row>
    <row r="486" spans="1:5">
      <c r="A486" s="174">
        <v>287</v>
      </c>
      <c r="B486" s="214" t="s">
        <v>691</v>
      </c>
      <c r="C486" s="215">
        <v>50</v>
      </c>
      <c r="D486" s="194">
        <f t="shared" si="7"/>
        <v>3.7947029286454687E-4</v>
      </c>
      <c r="E486" s="173" t="s">
        <v>24</v>
      </c>
    </row>
    <row r="487" spans="1:5">
      <c r="A487" s="174">
        <v>288</v>
      </c>
      <c r="B487" s="214" t="s">
        <v>692</v>
      </c>
      <c r="C487" s="215">
        <v>200</v>
      </c>
      <c r="D487" s="194">
        <f t="shared" si="7"/>
        <v>1.5178811714581875E-3</v>
      </c>
      <c r="E487" s="173" t="s">
        <v>24</v>
      </c>
    </row>
    <row r="488" spans="1:5">
      <c r="A488" s="174">
        <v>289</v>
      </c>
      <c r="B488" s="214" t="s">
        <v>693</v>
      </c>
      <c r="C488" s="215">
        <v>100</v>
      </c>
      <c r="D488" s="194">
        <f t="shared" si="7"/>
        <v>7.5894058572909375E-4</v>
      </c>
      <c r="E488" s="173" t="s">
        <v>24</v>
      </c>
    </row>
    <row r="489" spans="1:5">
      <c r="A489" s="174">
        <v>290</v>
      </c>
      <c r="B489" s="214" t="s">
        <v>694</v>
      </c>
      <c r="C489" s="215">
        <v>50</v>
      </c>
      <c r="D489" s="194">
        <f t="shared" si="7"/>
        <v>3.7947029286454687E-4</v>
      </c>
      <c r="E489" s="173" t="s">
        <v>24</v>
      </c>
    </row>
    <row r="490" spans="1:5">
      <c r="A490" s="174">
        <v>291</v>
      </c>
      <c r="B490" s="214" t="s">
        <v>695</v>
      </c>
      <c r="C490" s="215">
        <v>500</v>
      </c>
      <c r="D490" s="194">
        <f t="shared" si="7"/>
        <v>3.7947029286454683E-3</v>
      </c>
      <c r="E490" s="173" t="s">
        <v>24</v>
      </c>
    </row>
    <row r="491" spans="1:5">
      <c r="A491" s="174">
        <v>292</v>
      </c>
      <c r="B491" s="214" t="s">
        <v>696</v>
      </c>
      <c r="C491" s="215">
        <v>3800</v>
      </c>
      <c r="D491" s="194">
        <f t="shared" si="7"/>
        <v>2.8839742257705563E-2</v>
      </c>
      <c r="E491" s="173" t="s">
        <v>24</v>
      </c>
    </row>
    <row r="492" spans="1:5">
      <c r="A492" s="174">
        <v>293</v>
      </c>
      <c r="B492" s="214" t="s">
        <v>141</v>
      </c>
      <c r="C492" s="215">
        <v>2500</v>
      </c>
      <c r="D492" s="194">
        <f t="shared" si="7"/>
        <v>1.8973514643227343E-2</v>
      </c>
      <c r="E492" s="173" t="s">
        <v>24</v>
      </c>
    </row>
    <row r="493" spans="1:5">
      <c r="A493" s="174">
        <v>294</v>
      </c>
      <c r="B493" s="214" t="s">
        <v>142</v>
      </c>
      <c r="C493" s="215">
        <v>200</v>
      </c>
      <c r="D493" s="194">
        <f t="shared" si="7"/>
        <v>1.5178811714581875E-3</v>
      </c>
      <c r="E493" s="173" t="s">
        <v>24</v>
      </c>
    </row>
    <row r="494" spans="1:5">
      <c r="A494" s="174">
        <v>295</v>
      </c>
      <c r="B494" s="214" t="s">
        <v>697</v>
      </c>
      <c r="C494" s="215">
        <v>50</v>
      </c>
      <c r="D494" s="194">
        <f t="shared" si="7"/>
        <v>3.7947029286454687E-4</v>
      </c>
      <c r="E494" s="173" t="s">
        <v>24</v>
      </c>
    </row>
    <row r="495" spans="1:5">
      <c r="A495" s="174">
        <v>296</v>
      </c>
      <c r="B495" s="214" t="s">
        <v>143</v>
      </c>
      <c r="C495" s="215">
        <v>300</v>
      </c>
      <c r="D495" s="194">
        <f t="shared" si="7"/>
        <v>2.2768217571872812E-3</v>
      </c>
      <c r="E495" s="173" t="s">
        <v>24</v>
      </c>
    </row>
    <row r="496" spans="1:5">
      <c r="A496" s="174">
        <v>297</v>
      </c>
      <c r="B496" s="214" t="s">
        <v>698</v>
      </c>
      <c r="C496" s="215">
        <v>50</v>
      </c>
      <c r="D496" s="194">
        <f t="shared" si="7"/>
        <v>3.7947029286454687E-4</v>
      </c>
      <c r="E496" s="173" t="s">
        <v>24</v>
      </c>
    </row>
    <row r="497" spans="1:5">
      <c r="A497" s="174">
        <v>298</v>
      </c>
      <c r="B497" s="214" t="s">
        <v>699</v>
      </c>
      <c r="C497" s="215">
        <v>200</v>
      </c>
      <c r="D497" s="194">
        <f t="shared" si="7"/>
        <v>1.5178811714581875E-3</v>
      </c>
      <c r="E497" s="173" t="s">
        <v>24</v>
      </c>
    </row>
    <row r="498" spans="1:5">
      <c r="A498" s="174">
        <v>299</v>
      </c>
      <c r="B498" s="214" t="s">
        <v>700</v>
      </c>
      <c r="C498" s="215">
        <v>100</v>
      </c>
      <c r="D498" s="194">
        <f t="shared" si="7"/>
        <v>7.5894058572909375E-4</v>
      </c>
      <c r="E498" s="173" t="s">
        <v>24</v>
      </c>
    </row>
    <row r="499" spans="1:5">
      <c r="A499" s="174">
        <v>300</v>
      </c>
      <c r="B499" s="214" t="s">
        <v>144</v>
      </c>
      <c r="C499" s="215">
        <v>1000</v>
      </c>
      <c r="D499" s="194">
        <f t="shared" si="7"/>
        <v>7.5894058572909366E-3</v>
      </c>
      <c r="E499" s="173" t="s">
        <v>24</v>
      </c>
    </row>
    <row r="500" spans="1:5">
      <c r="A500" s="174">
        <v>301</v>
      </c>
      <c r="B500" s="214" t="s">
        <v>701</v>
      </c>
      <c r="C500" s="215">
        <v>50</v>
      </c>
      <c r="D500" s="194">
        <f t="shared" si="7"/>
        <v>3.7947029286454687E-4</v>
      </c>
      <c r="E500" s="173" t="s">
        <v>24</v>
      </c>
    </row>
    <row r="501" spans="1:5">
      <c r="A501" s="174">
        <v>302</v>
      </c>
      <c r="B501" s="214" t="s">
        <v>702</v>
      </c>
      <c r="C501" s="215">
        <v>100</v>
      </c>
      <c r="D501" s="194">
        <f t="shared" si="7"/>
        <v>7.5894058572909375E-4</v>
      </c>
      <c r="E501" s="173" t="s">
        <v>24</v>
      </c>
    </row>
    <row r="502" spans="1:5">
      <c r="A502" s="174">
        <v>303</v>
      </c>
      <c r="B502" s="214" t="s">
        <v>703</v>
      </c>
      <c r="C502" s="215">
        <v>300</v>
      </c>
      <c r="D502" s="194">
        <f t="shared" si="7"/>
        <v>2.2768217571872812E-3</v>
      </c>
      <c r="E502" s="173" t="s">
        <v>24</v>
      </c>
    </row>
    <row r="503" spans="1:5">
      <c r="A503" s="174">
        <v>304</v>
      </c>
      <c r="B503" s="214" t="s">
        <v>704</v>
      </c>
      <c r="C503" s="215">
        <v>100</v>
      </c>
      <c r="D503" s="194">
        <f t="shared" si="7"/>
        <v>7.5894058572909375E-4</v>
      </c>
      <c r="E503" s="173" t="s">
        <v>24</v>
      </c>
    </row>
    <row r="504" spans="1:5">
      <c r="A504" s="174">
        <v>305</v>
      </c>
      <c r="B504" s="214" t="s">
        <v>705</v>
      </c>
      <c r="C504" s="215">
        <v>250</v>
      </c>
      <c r="D504" s="194">
        <f t="shared" si="7"/>
        <v>1.8973514643227342E-3</v>
      </c>
      <c r="E504" s="173" t="s">
        <v>24</v>
      </c>
    </row>
    <row r="505" spans="1:5">
      <c r="A505" s="174">
        <v>306</v>
      </c>
      <c r="B505" s="214" t="s">
        <v>706</v>
      </c>
      <c r="C505" s="215">
        <v>50</v>
      </c>
      <c r="D505" s="194">
        <f t="shared" si="7"/>
        <v>3.7947029286454687E-4</v>
      </c>
      <c r="E505" s="173" t="s">
        <v>24</v>
      </c>
    </row>
    <row r="506" spans="1:5">
      <c r="A506" s="174">
        <v>307</v>
      </c>
      <c r="B506" s="214" t="s">
        <v>707</v>
      </c>
      <c r="C506" s="215">
        <v>100</v>
      </c>
      <c r="D506" s="194">
        <f t="shared" si="7"/>
        <v>7.5894058572909375E-4</v>
      </c>
      <c r="E506" s="173" t="s">
        <v>24</v>
      </c>
    </row>
    <row r="507" spans="1:5">
      <c r="A507" s="174">
        <v>308</v>
      </c>
      <c r="B507" s="214" t="s">
        <v>407</v>
      </c>
      <c r="C507" s="215">
        <v>800</v>
      </c>
      <c r="D507" s="194">
        <f t="shared" si="7"/>
        <v>6.07152468583275E-3</v>
      </c>
      <c r="E507" s="173" t="s">
        <v>24</v>
      </c>
    </row>
    <row r="508" spans="1:5">
      <c r="A508" s="174">
        <v>309</v>
      </c>
      <c r="B508" s="214" t="s">
        <v>708</v>
      </c>
      <c r="C508" s="215">
        <v>300</v>
      </c>
      <c r="D508" s="194">
        <f t="shared" si="7"/>
        <v>2.2768217571872812E-3</v>
      </c>
      <c r="E508" s="173" t="s">
        <v>24</v>
      </c>
    </row>
    <row r="509" spans="1:5">
      <c r="A509" s="174">
        <v>310</v>
      </c>
      <c r="B509" s="214" t="s">
        <v>709</v>
      </c>
      <c r="C509" s="215">
        <v>50</v>
      </c>
      <c r="D509" s="194">
        <f t="shared" si="7"/>
        <v>3.7947029286454687E-4</v>
      </c>
      <c r="E509" s="173" t="s">
        <v>24</v>
      </c>
    </row>
    <row r="510" spans="1:5">
      <c r="A510" s="174">
        <v>311</v>
      </c>
      <c r="B510" s="214" t="s">
        <v>710</v>
      </c>
      <c r="C510" s="215">
        <v>300</v>
      </c>
      <c r="D510" s="194">
        <f t="shared" si="7"/>
        <v>2.2768217571872812E-3</v>
      </c>
      <c r="E510" s="173" t="s">
        <v>24</v>
      </c>
    </row>
    <row r="511" spans="1:5">
      <c r="A511" s="174">
        <v>312</v>
      </c>
      <c r="B511" s="214" t="s">
        <v>711</v>
      </c>
      <c r="C511" s="215">
        <v>50</v>
      </c>
      <c r="D511" s="194">
        <f t="shared" si="7"/>
        <v>3.7947029286454687E-4</v>
      </c>
      <c r="E511" s="173" t="s">
        <v>24</v>
      </c>
    </row>
    <row r="512" spans="1:5">
      <c r="A512" s="174">
        <v>313</v>
      </c>
      <c r="B512" s="214" t="s">
        <v>712</v>
      </c>
      <c r="C512" s="215">
        <v>50</v>
      </c>
      <c r="D512" s="194">
        <f t="shared" si="7"/>
        <v>3.7947029286454687E-4</v>
      </c>
      <c r="E512" s="173" t="s">
        <v>24</v>
      </c>
    </row>
    <row r="513" spans="1:5">
      <c r="A513" s="174">
        <v>314</v>
      </c>
      <c r="B513" s="214" t="s">
        <v>713</v>
      </c>
      <c r="C513" s="215">
        <v>100</v>
      </c>
      <c r="D513" s="194">
        <f t="shared" si="7"/>
        <v>7.5894058572909375E-4</v>
      </c>
      <c r="E513" s="173" t="s">
        <v>24</v>
      </c>
    </row>
    <row r="514" spans="1:5">
      <c r="A514" s="174">
        <v>315</v>
      </c>
      <c r="B514" s="214" t="s">
        <v>714</v>
      </c>
      <c r="C514" s="215">
        <v>50</v>
      </c>
      <c r="D514" s="194">
        <f t="shared" si="7"/>
        <v>3.7947029286454687E-4</v>
      </c>
      <c r="E514" s="173" t="s">
        <v>24</v>
      </c>
    </row>
    <row r="515" spans="1:5">
      <c r="A515" s="174">
        <v>316</v>
      </c>
      <c r="B515" s="214" t="s">
        <v>715</v>
      </c>
      <c r="C515" s="215">
        <v>100</v>
      </c>
      <c r="D515" s="194">
        <f t="shared" si="7"/>
        <v>7.5894058572909375E-4</v>
      </c>
      <c r="E515" s="173" t="s">
        <v>24</v>
      </c>
    </row>
    <row r="516" spans="1:5">
      <c r="A516" s="174">
        <v>317</v>
      </c>
      <c r="B516" s="214" t="s">
        <v>716</v>
      </c>
      <c r="C516" s="215">
        <v>50</v>
      </c>
      <c r="D516" s="194">
        <f t="shared" si="7"/>
        <v>3.7947029286454687E-4</v>
      </c>
      <c r="E516" s="173" t="s">
        <v>24</v>
      </c>
    </row>
    <row r="517" spans="1:5">
      <c r="A517" s="174">
        <v>318</v>
      </c>
      <c r="B517" s="214" t="s">
        <v>717</v>
      </c>
      <c r="C517" s="215">
        <v>300</v>
      </c>
      <c r="D517" s="194">
        <f t="shared" si="7"/>
        <v>2.2768217571872812E-3</v>
      </c>
      <c r="E517" s="173" t="s">
        <v>24</v>
      </c>
    </row>
    <row r="518" spans="1:5">
      <c r="A518" s="174">
        <v>319</v>
      </c>
      <c r="B518" s="214" t="s">
        <v>718</v>
      </c>
      <c r="C518" s="215">
        <v>50</v>
      </c>
      <c r="D518" s="194">
        <f t="shared" si="7"/>
        <v>3.7947029286454687E-4</v>
      </c>
      <c r="E518" s="173" t="s">
        <v>24</v>
      </c>
    </row>
    <row r="519" spans="1:5">
      <c r="A519" s="174">
        <v>320</v>
      </c>
      <c r="B519" s="214" t="s">
        <v>719</v>
      </c>
      <c r="C519" s="215">
        <v>50</v>
      </c>
      <c r="D519" s="194">
        <f t="shared" si="7"/>
        <v>3.7947029286454687E-4</v>
      </c>
      <c r="E519" s="173" t="s">
        <v>24</v>
      </c>
    </row>
    <row r="520" spans="1:5">
      <c r="A520" s="174">
        <v>321</v>
      </c>
      <c r="B520" s="214" t="s">
        <v>720</v>
      </c>
      <c r="C520" s="215">
        <v>200</v>
      </c>
      <c r="D520" s="194">
        <f t="shared" si="7"/>
        <v>1.5178811714581875E-3</v>
      </c>
      <c r="E520" s="173" t="s">
        <v>24</v>
      </c>
    </row>
    <row r="521" spans="1:5">
      <c r="A521" s="174">
        <v>322</v>
      </c>
      <c r="B521" s="214" t="s">
        <v>721</v>
      </c>
      <c r="C521" s="215">
        <v>1000</v>
      </c>
      <c r="D521" s="194">
        <f t="shared" ref="D521:D584" si="8">C521/13176262*100</f>
        <v>7.5894058572909366E-3</v>
      </c>
      <c r="E521" s="173" t="s">
        <v>24</v>
      </c>
    </row>
    <row r="522" spans="1:5">
      <c r="A522" s="174">
        <v>323</v>
      </c>
      <c r="B522" s="214" t="s">
        <v>722</v>
      </c>
      <c r="C522" s="215">
        <v>100</v>
      </c>
      <c r="D522" s="194">
        <f t="shared" si="8"/>
        <v>7.5894058572909375E-4</v>
      </c>
      <c r="E522" s="173" t="s">
        <v>24</v>
      </c>
    </row>
    <row r="523" spans="1:5">
      <c r="A523" s="174">
        <v>324</v>
      </c>
      <c r="B523" s="214" t="s">
        <v>723</v>
      </c>
      <c r="C523" s="215">
        <v>100</v>
      </c>
      <c r="D523" s="194">
        <f t="shared" si="8"/>
        <v>7.5894058572909375E-4</v>
      </c>
      <c r="E523" s="173" t="s">
        <v>24</v>
      </c>
    </row>
    <row r="524" spans="1:5">
      <c r="A524" s="174">
        <v>325</v>
      </c>
      <c r="B524" s="214" t="s">
        <v>724</v>
      </c>
      <c r="C524" s="215">
        <v>50</v>
      </c>
      <c r="D524" s="194">
        <f t="shared" si="8"/>
        <v>3.7947029286454687E-4</v>
      </c>
      <c r="E524" s="173" t="s">
        <v>24</v>
      </c>
    </row>
    <row r="525" spans="1:5">
      <c r="A525" s="174">
        <v>326</v>
      </c>
      <c r="B525" s="214" t="s">
        <v>725</v>
      </c>
      <c r="C525" s="215">
        <v>50</v>
      </c>
      <c r="D525" s="194">
        <f t="shared" si="8"/>
        <v>3.7947029286454687E-4</v>
      </c>
      <c r="E525" s="173" t="s">
        <v>24</v>
      </c>
    </row>
    <row r="526" spans="1:5">
      <c r="A526" s="174">
        <v>327</v>
      </c>
      <c r="B526" s="214" t="s">
        <v>726</v>
      </c>
      <c r="C526" s="215">
        <v>600</v>
      </c>
      <c r="D526" s="194">
        <f t="shared" si="8"/>
        <v>4.5536435143745625E-3</v>
      </c>
      <c r="E526" s="173" t="s">
        <v>24</v>
      </c>
    </row>
    <row r="527" spans="1:5">
      <c r="A527" s="174">
        <v>328</v>
      </c>
      <c r="B527" s="214" t="s">
        <v>727</v>
      </c>
      <c r="C527" s="215">
        <v>200</v>
      </c>
      <c r="D527" s="194">
        <f t="shared" si="8"/>
        <v>1.5178811714581875E-3</v>
      </c>
      <c r="E527" s="173" t="s">
        <v>24</v>
      </c>
    </row>
    <row r="528" spans="1:5">
      <c r="A528" s="174">
        <v>329</v>
      </c>
      <c r="B528" s="214" t="s">
        <v>728</v>
      </c>
      <c r="C528" s="215">
        <v>200</v>
      </c>
      <c r="D528" s="194">
        <f t="shared" si="8"/>
        <v>1.5178811714581875E-3</v>
      </c>
      <c r="E528" s="173" t="s">
        <v>24</v>
      </c>
    </row>
    <row r="529" spans="1:5">
      <c r="A529" s="174">
        <v>330</v>
      </c>
      <c r="B529" s="214" t="s">
        <v>729</v>
      </c>
      <c r="C529" s="215">
        <v>250</v>
      </c>
      <c r="D529" s="194">
        <f t="shared" si="8"/>
        <v>1.8973514643227342E-3</v>
      </c>
      <c r="E529" s="173" t="s">
        <v>24</v>
      </c>
    </row>
    <row r="530" spans="1:5">
      <c r="A530" s="174">
        <v>331</v>
      </c>
      <c r="B530" s="214" t="s">
        <v>730</v>
      </c>
      <c r="C530" s="215">
        <v>500</v>
      </c>
      <c r="D530" s="194">
        <f t="shared" si="8"/>
        <v>3.7947029286454683E-3</v>
      </c>
      <c r="E530" s="173" t="s">
        <v>24</v>
      </c>
    </row>
    <row r="531" spans="1:5">
      <c r="A531" s="174">
        <v>332</v>
      </c>
      <c r="B531" s="214" t="s">
        <v>731</v>
      </c>
      <c r="C531" s="215">
        <v>50</v>
      </c>
      <c r="D531" s="194">
        <f t="shared" si="8"/>
        <v>3.7947029286454687E-4</v>
      </c>
      <c r="E531" s="173" t="s">
        <v>24</v>
      </c>
    </row>
    <row r="532" spans="1:5">
      <c r="A532" s="174">
        <v>333</v>
      </c>
      <c r="B532" s="214" t="s">
        <v>732</v>
      </c>
      <c r="C532" s="215">
        <v>200</v>
      </c>
      <c r="D532" s="194">
        <f t="shared" si="8"/>
        <v>1.5178811714581875E-3</v>
      </c>
      <c r="E532" s="173" t="s">
        <v>24</v>
      </c>
    </row>
    <row r="533" spans="1:5">
      <c r="A533" s="174">
        <v>334</v>
      </c>
      <c r="B533" s="214" t="s">
        <v>733</v>
      </c>
      <c r="C533" s="215">
        <v>500</v>
      </c>
      <c r="D533" s="194">
        <f t="shared" si="8"/>
        <v>3.7947029286454683E-3</v>
      </c>
      <c r="E533" s="173" t="s">
        <v>24</v>
      </c>
    </row>
    <row r="534" spans="1:5">
      <c r="A534" s="174">
        <v>335</v>
      </c>
      <c r="B534" s="214" t="s">
        <v>734</v>
      </c>
      <c r="C534" s="215">
        <v>50</v>
      </c>
      <c r="D534" s="194">
        <f t="shared" si="8"/>
        <v>3.7947029286454687E-4</v>
      </c>
      <c r="E534" s="173" t="s">
        <v>24</v>
      </c>
    </row>
    <row r="535" spans="1:5">
      <c r="A535" s="174">
        <v>336</v>
      </c>
      <c r="B535" s="214" t="s">
        <v>735</v>
      </c>
      <c r="C535" s="215">
        <v>50</v>
      </c>
      <c r="D535" s="194">
        <f t="shared" si="8"/>
        <v>3.7947029286454687E-4</v>
      </c>
      <c r="E535" s="173" t="s">
        <v>24</v>
      </c>
    </row>
    <row r="536" spans="1:5">
      <c r="A536" s="174">
        <v>337</v>
      </c>
      <c r="B536" s="214" t="s">
        <v>736</v>
      </c>
      <c r="C536" s="215">
        <v>50</v>
      </c>
      <c r="D536" s="194">
        <f t="shared" si="8"/>
        <v>3.7947029286454687E-4</v>
      </c>
      <c r="E536" s="173" t="s">
        <v>24</v>
      </c>
    </row>
    <row r="537" spans="1:5">
      <c r="A537" s="174">
        <v>338</v>
      </c>
      <c r="B537" s="214" t="s">
        <v>403</v>
      </c>
      <c r="C537" s="215">
        <v>3400</v>
      </c>
      <c r="D537" s="194">
        <f t="shared" si="8"/>
        <v>2.5803979914789187E-2</v>
      </c>
      <c r="E537" s="173" t="s">
        <v>24</v>
      </c>
    </row>
    <row r="538" spans="1:5">
      <c r="A538" s="174">
        <v>339</v>
      </c>
      <c r="B538" s="214" t="s">
        <v>737</v>
      </c>
      <c r="C538" s="215">
        <v>200</v>
      </c>
      <c r="D538" s="194">
        <f t="shared" si="8"/>
        <v>1.5178811714581875E-3</v>
      </c>
      <c r="E538" s="173" t="s">
        <v>24</v>
      </c>
    </row>
    <row r="539" spans="1:5">
      <c r="A539" s="174">
        <v>340</v>
      </c>
      <c r="B539" s="214" t="s">
        <v>738</v>
      </c>
      <c r="C539" s="215">
        <v>1000</v>
      </c>
      <c r="D539" s="194">
        <f t="shared" si="8"/>
        <v>7.5894058572909366E-3</v>
      </c>
      <c r="E539" s="173" t="s">
        <v>24</v>
      </c>
    </row>
    <row r="540" spans="1:5">
      <c r="A540" s="174">
        <v>341</v>
      </c>
      <c r="B540" s="214" t="s">
        <v>739</v>
      </c>
      <c r="C540" s="215">
        <v>50</v>
      </c>
      <c r="D540" s="194">
        <f t="shared" si="8"/>
        <v>3.7947029286454687E-4</v>
      </c>
      <c r="E540" s="173" t="s">
        <v>24</v>
      </c>
    </row>
    <row r="541" spans="1:5">
      <c r="A541" s="174">
        <v>342</v>
      </c>
      <c r="B541" s="214" t="s">
        <v>740</v>
      </c>
      <c r="C541" s="215">
        <v>100</v>
      </c>
      <c r="D541" s="194">
        <f t="shared" si="8"/>
        <v>7.5894058572909375E-4</v>
      </c>
      <c r="E541" s="173" t="s">
        <v>24</v>
      </c>
    </row>
    <row r="542" spans="1:5">
      <c r="A542" s="174">
        <v>343</v>
      </c>
      <c r="B542" s="214" t="s">
        <v>741</v>
      </c>
      <c r="C542" s="215">
        <v>50</v>
      </c>
      <c r="D542" s="194">
        <f t="shared" si="8"/>
        <v>3.7947029286454687E-4</v>
      </c>
      <c r="E542" s="173" t="s">
        <v>24</v>
      </c>
    </row>
    <row r="543" spans="1:5">
      <c r="A543" s="174">
        <v>344</v>
      </c>
      <c r="B543" s="214" t="s">
        <v>408</v>
      </c>
      <c r="C543" s="215">
        <v>1000</v>
      </c>
      <c r="D543" s="194">
        <f t="shared" si="8"/>
        <v>7.5894058572909366E-3</v>
      </c>
      <c r="E543" s="173" t="s">
        <v>24</v>
      </c>
    </row>
    <row r="544" spans="1:5">
      <c r="A544" s="174">
        <v>345</v>
      </c>
      <c r="B544" s="214" t="s">
        <v>742</v>
      </c>
      <c r="C544" s="215">
        <v>100</v>
      </c>
      <c r="D544" s="194">
        <f t="shared" si="8"/>
        <v>7.5894058572909375E-4</v>
      </c>
      <c r="E544" s="173" t="s">
        <v>24</v>
      </c>
    </row>
    <row r="545" spans="1:5">
      <c r="A545" s="174">
        <v>346</v>
      </c>
      <c r="B545" s="214" t="s">
        <v>743</v>
      </c>
      <c r="C545" s="215">
        <v>200</v>
      </c>
      <c r="D545" s="194">
        <f t="shared" si="8"/>
        <v>1.5178811714581875E-3</v>
      </c>
      <c r="E545" s="173" t="s">
        <v>24</v>
      </c>
    </row>
    <row r="546" spans="1:5">
      <c r="A546" s="174">
        <v>347</v>
      </c>
      <c r="B546" s="214" t="s">
        <v>707</v>
      </c>
      <c r="C546" s="215">
        <v>100</v>
      </c>
      <c r="D546" s="194">
        <f t="shared" si="8"/>
        <v>7.5894058572909375E-4</v>
      </c>
      <c r="E546" s="173" t="s">
        <v>24</v>
      </c>
    </row>
    <row r="547" spans="1:5">
      <c r="A547" s="174">
        <v>348</v>
      </c>
      <c r="B547" s="214" t="s">
        <v>744</v>
      </c>
      <c r="C547" s="215">
        <v>500</v>
      </c>
      <c r="D547" s="194">
        <f t="shared" si="8"/>
        <v>3.7947029286454683E-3</v>
      </c>
      <c r="E547" s="173" t="s">
        <v>24</v>
      </c>
    </row>
    <row r="548" spans="1:5">
      <c r="A548" s="174">
        <v>349</v>
      </c>
      <c r="B548" s="214" t="s">
        <v>745</v>
      </c>
      <c r="C548" s="215">
        <v>500</v>
      </c>
      <c r="D548" s="194">
        <f t="shared" si="8"/>
        <v>3.7947029286454683E-3</v>
      </c>
      <c r="E548" s="173" t="s">
        <v>24</v>
      </c>
    </row>
    <row r="549" spans="1:5">
      <c r="A549" s="174">
        <v>350</v>
      </c>
      <c r="B549" s="214" t="s">
        <v>746</v>
      </c>
      <c r="C549" s="215">
        <v>200</v>
      </c>
      <c r="D549" s="194">
        <f t="shared" si="8"/>
        <v>1.5178811714581875E-3</v>
      </c>
      <c r="E549" s="173" t="s">
        <v>24</v>
      </c>
    </row>
    <row r="550" spans="1:5">
      <c r="A550" s="174">
        <v>351</v>
      </c>
      <c r="B550" s="214" t="s">
        <v>747</v>
      </c>
      <c r="C550" s="215">
        <v>50</v>
      </c>
      <c r="D550" s="194">
        <f t="shared" si="8"/>
        <v>3.7947029286454687E-4</v>
      </c>
      <c r="E550" s="173" t="s">
        <v>24</v>
      </c>
    </row>
    <row r="551" spans="1:5">
      <c r="A551" s="174">
        <v>352</v>
      </c>
      <c r="B551" s="214" t="s">
        <v>748</v>
      </c>
      <c r="C551" s="215">
        <v>100</v>
      </c>
      <c r="D551" s="194">
        <f t="shared" si="8"/>
        <v>7.5894058572909375E-4</v>
      </c>
      <c r="E551" s="173" t="s">
        <v>24</v>
      </c>
    </row>
    <row r="552" spans="1:5">
      <c r="A552" s="174">
        <v>353</v>
      </c>
      <c r="B552" s="214" t="s">
        <v>749</v>
      </c>
      <c r="C552" s="215">
        <v>250</v>
      </c>
      <c r="D552" s="194">
        <f t="shared" si="8"/>
        <v>1.8973514643227342E-3</v>
      </c>
      <c r="E552" s="173" t="s">
        <v>24</v>
      </c>
    </row>
    <row r="553" spans="1:5">
      <c r="A553" s="174">
        <v>354</v>
      </c>
      <c r="B553" s="214" t="s">
        <v>750</v>
      </c>
      <c r="C553" s="215">
        <v>500</v>
      </c>
      <c r="D553" s="194">
        <f t="shared" si="8"/>
        <v>3.7947029286454683E-3</v>
      </c>
      <c r="E553" s="173" t="s">
        <v>24</v>
      </c>
    </row>
    <row r="554" spans="1:5">
      <c r="A554" s="174">
        <v>355</v>
      </c>
      <c r="B554" s="214" t="s">
        <v>751</v>
      </c>
      <c r="C554" s="215">
        <v>300</v>
      </c>
      <c r="D554" s="194">
        <f t="shared" si="8"/>
        <v>2.2768217571872812E-3</v>
      </c>
      <c r="E554" s="173" t="s">
        <v>24</v>
      </c>
    </row>
    <row r="555" spans="1:5">
      <c r="A555" s="174">
        <v>356</v>
      </c>
      <c r="B555" s="214" t="s">
        <v>752</v>
      </c>
      <c r="C555" s="215">
        <v>300</v>
      </c>
      <c r="D555" s="194">
        <f t="shared" si="8"/>
        <v>2.2768217571872812E-3</v>
      </c>
      <c r="E555" s="173" t="s">
        <v>24</v>
      </c>
    </row>
    <row r="556" spans="1:5">
      <c r="A556" s="174">
        <v>357</v>
      </c>
      <c r="B556" s="214" t="s">
        <v>753</v>
      </c>
      <c r="C556" s="215">
        <v>500</v>
      </c>
      <c r="D556" s="194">
        <f t="shared" si="8"/>
        <v>3.7947029286454683E-3</v>
      </c>
      <c r="E556" s="173" t="s">
        <v>24</v>
      </c>
    </row>
    <row r="557" spans="1:5">
      <c r="A557" s="174">
        <v>358</v>
      </c>
      <c r="B557" s="214" t="s">
        <v>409</v>
      </c>
      <c r="C557" s="215">
        <v>1000</v>
      </c>
      <c r="D557" s="194">
        <f t="shared" si="8"/>
        <v>7.5894058572909366E-3</v>
      </c>
      <c r="E557" s="173" t="s">
        <v>24</v>
      </c>
    </row>
    <row r="558" spans="1:5">
      <c r="A558" s="174">
        <v>359</v>
      </c>
      <c r="B558" s="214" t="s">
        <v>754</v>
      </c>
      <c r="C558" s="215">
        <v>200</v>
      </c>
      <c r="D558" s="194">
        <f t="shared" si="8"/>
        <v>1.5178811714581875E-3</v>
      </c>
      <c r="E558" s="173" t="s">
        <v>24</v>
      </c>
    </row>
    <row r="559" spans="1:5">
      <c r="A559" s="174">
        <v>360</v>
      </c>
      <c r="B559" s="214" t="s">
        <v>755</v>
      </c>
      <c r="C559" s="215">
        <v>500</v>
      </c>
      <c r="D559" s="194">
        <f t="shared" si="8"/>
        <v>3.7947029286454683E-3</v>
      </c>
      <c r="E559" s="173" t="s">
        <v>24</v>
      </c>
    </row>
    <row r="560" spans="1:5">
      <c r="A560" s="174">
        <v>361</v>
      </c>
      <c r="B560" s="214" t="s">
        <v>756</v>
      </c>
      <c r="C560" s="215">
        <v>500</v>
      </c>
      <c r="D560" s="194">
        <f t="shared" si="8"/>
        <v>3.7947029286454683E-3</v>
      </c>
      <c r="E560" s="173" t="s">
        <v>24</v>
      </c>
    </row>
    <row r="561" spans="1:5">
      <c r="A561" s="174">
        <v>362</v>
      </c>
      <c r="B561" s="214" t="s">
        <v>757</v>
      </c>
      <c r="C561" s="215">
        <v>1700</v>
      </c>
      <c r="D561" s="194">
        <f t="shared" si="8"/>
        <v>1.2901989957394593E-2</v>
      </c>
      <c r="E561" s="173" t="s">
        <v>24</v>
      </c>
    </row>
    <row r="562" spans="1:5">
      <c r="A562" s="174">
        <v>363</v>
      </c>
      <c r="B562" s="214" t="s">
        <v>758</v>
      </c>
      <c r="C562" s="215">
        <v>50</v>
      </c>
      <c r="D562" s="194">
        <f t="shared" si="8"/>
        <v>3.7947029286454687E-4</v>
      </c>
      <c r="E562" s="173" t="s">
        <v>24</v>
      </c>
    </row>
    <row r="563" spans="1:5">
      <c r="A563" s="174">
        <v>364</v>
      </c>
      <c r="B563" s="214" t="s">
        <v>759</v>
      </c>
      <c r="C563" s="215">
        <v>400</v>
      </c>
      <c r="D563" s="194">
        <f t="shared" si="8"/>
        <v>3.035762342916375E-3</v>
      </c>
      <c r="E563" s="173" t="s">
        <v>24</v>
      </c>
    </row>
    <row r="564" spans="1:5">
      <c r="A564" s="174">
        <v>365</v>
      </c>
      <c r="B564" s="214" t="s">
        <v>760</v>
      </c>
      <c r="C564" s="215">
        <v>50</v>
      </c>
      <c r="D564" s="194">
        <f t="shared" si="8"/>
        <v>3.7947029286454687E-4</v>
      </c>
      <c r="E564" s="173" t="s">
        <v>24</v>
      </c>
    </row>
    <row r="565" spans="1:5">
      <c r="A565" s="174">
        <v>366</v>
      </c>
      <c r="B565" s="214" t="s">
        <v>761</v>
      </c>
      <c r="C565" s="215">
        <v>50</v>
      </c>
      <c r="D565" s="194">
        <f t="shared" si="8"/>
        <v>3.7947029286454687E-4</v>
      </c>
      <c r="E565" s="173" t="s">
        <v>24</v>
      </c>
    </row>
    <row r="566" spans="1:5">
      <c r="A566" s="174">
        <v>367</v>
      </c>
      <c r="B566" s="214" t="s">
        <v>762</v>
      </c>
      <c r="C566" s="215">
        <v>200</v>
      </c>
      <c r="D566" s="194">
        <f t="shared" si="8"/>
        <v>1.5178811714581875E-3</v>
      </c>
      <c r="E566" s="173" t="s">
        <v>24</v>
      </c>
    </row>
    <row r="567" spans="1:5">
      <c r="A567" s="174">
        <v>368</v>
      </c>
      <c r="B567" s="214" t="s">
        <v>763</v>
      </c>
      <c r="C567" s="215">
        <v>700</v>
      </c>
      <c r="D567" s="194">
        <f t="shared" si="8"/>
        <v>5.3125841001036567E-3</v>
      </c>
      <c r="E567" s="173" t="s">
        <v>24</v>
      </c>
    </row>
    <row r="568" spans="1:5">
      <c r="A568" s="174">
        <v>369</v>
      </c>
      <c r="B568" s="214" t="s">
        <v>764</v>
      </c>
      <c r="C568" s="215">
        <v>350</v>
      </c>
      <c r="D568" s="194">
        <f t="shared" si="8"/>
        <v>2.6562920500518283E-3</v>
      </c>
      <c r="E568" s="173" t="s">
        <v>24</v>
      </c>
    </row>
    <row r="569" spans="1:5">
      <c r="A569" s="174">
        <v>370</v>
      </c>
      <c r="B569" s="214" t="s">
        <v>398</v>
      </c>
      <c r="C569" s="215">
        <v>600</v>
      </c>
      <c r="D569" s="194">
        <f t="shared" si="8"/>
        <v>4.5536435143745625E-3</v>
      </c>
      <c r="E569" s="173" t="s">
        <v>24</v>
      </c>
    </row>
    <row r="570" spans="1:5">
      <c r="A570" s="174">
        <v>371</v>
      </c>
      <c r="B570" s="214" t="s">
        <v>145</v>
      </c>
      <c r="C570" s="215">
        <v>100</v>
      </c>
      <c r="D570" s="194">
        <f t="shared" si="8"/>
        <v>7.5894058572909375E-4</v>
      </c>
      <c r="E570" s="173" t="s">
        <v>24</v>
      </c>
    </row>
    <row r="571" spans="1:5">
      <c r="A571" s="174">
        <v>372</v>
      </c>
      <c r="B571" s="214" t="s">
        <v>765</v>
      </c>
      <c r="C571" s="215">
        <v>100</v>
      </c>
      <c r="D571" s="194">
        <f t="shared" si="8"/>
        <v>7.5894058572909375E-4</v>
      </c>
      <c r="E571" s="173" t="s">
        <v>24</v>
      </c>
    </row>
    <row r="572" spans="1:5">
      <c r="A572" s="174">
        <v>373</v>
      </c>
      <c r="B572" s="214" t="s">
        <v>766</v>
      </c>
      <c r="C572" s="215">
        <v>50</v>
      </c>
      <c r="D572" s="194">
        <f t="shared" si="8"/>
        <v>3.7947029286454687E-4</v>
      </c>
      <c r="E572" s="173" t="s">
        <v>24</v>
      </c>
    </row>
    <row r="573" spans="1:5">
      <c r="A573" s="174">
        <v>374</v>
      </c>
      <c r="B573" s="214" t="s">
        <v>404</v>
      </c>
      <c r="C573" s="215">
        <v>100</v>
      </c>
      <c r="D573" s="194">
        <f t="shared" si="8"/>
        <v>7.5894058572909375E-4</v>
      </c>
      <c r="E573" s="173" t="s">
        <v>24</v>
      </c>
    </row>
    <row r="574" spans="1:5">
      <c r="A574" s="174">
        <v>375</v>
      </c>
      <c r="B574" s="214" t="s">
        <v>767</v>
      </c>
      <c r="C574" s="215">
        <v>50</v>
      </c>
      <c r="D574" s="194">
        <f t="shared" si="8"/>
        <v>3.7947029286454687E-4</v>
      </c>
      <c r="E574" s="173" t="s">
        <v>24</v>
      </c>
    </row>
    <row r="575" spans="1:5">
      <c r="A575" s="174">
        <v>376</v>
      </c>
      <c r="B575" s="214" t="s">
        <v>768</v>
      </c>
      <c r="C575" s="215">
        <v>150</v>
      </c>
      <c r="D575" s="194">
        <f t="shared" si="8"/>
        <v>1.1384108785936406E-3</v>
      </c>
      <c r="E575" s="173" t="s">
        <v>24</v>
      </c>
    </row>
    <row r="576" spans="1:5">
      <c r="A576" s="174">
        <v>377</v>
      </c>
      <c r="B576" s="214" t="s">
        <v>769</v>
      </c>
      <c r="C576" s="215">
        <v>50</v>
      </c>
      <c r="D576" s="194">
        <f t="shared" si="8"/>
        <v>3.7947029286454687E-4</v>
      </c>
      <c r="E576" s="173" t="s">
        <v>24</v>
      </c>
    </row>
    <row r="577" spans="1:5">
      <c r="A577" s="174">
        <v>378</v>
      </c>
      <c r="B577" s="214" t="s">
        <v>770</v>
      </c>
      <c r="C577" s="215">
        <v>200</v>
      </c>
      <c r="D577" s="194">
        <f t="shared" si="8"/>
        <v>1.5178811714581875E-3</v>
      </c>
      <c r="E577" s="173" t="s">
        <v>24</v>
      </c>
    </row>
    <row r="578" spans="1:5">
      <c r="A578" s="174">
        <v>379</v>
      </c>
      <c r="B578" s="214" t="s">
        <v>412</v>
      </c>
      <c r="C578" s="215">
        <v>50</v>
      </c>
      <c r="D578" s="194">
        <f t="shared" si="8"/>
        <v>3.7947029286454687E-4</v>
      </c>
      <c r="E578" s="173" t="s">
        <v>24</v>
      </c>
    </row>
    <row r="579" spans="1:5">
      <c r="A579" s="174">
        <v>380</v>
      </c>
      <c r="B579" s="214" t="s">
        <v>771</v>
      </c>
      <c r="C579" s="215">
        <v>150</v>
      </c>
      <c r="D579" s="194">
        <f t="shared" si="8"/>
        <v>1.1384108785936406E-3</v>
      </c>
      <c r="E579" s="173" t="s">
        <v>24</v>
      </c>
    </row>
    <row r="580" spans="1:5">
      <c r="A580" s="174">
        <v>381</v>
      </c>
      <c r="B580" s="214" t="s">
        <v>772</v>
      </c>
      <c r="C580" s="215">
        <v>100</v>
      </c>
      <c r="D580" s="194">
        <f t="shared" si="8"/>
        <v>7.5894058572909375E-4</v>
      </c>
      <c r="E580" s="173" t="s">
        <v>24</v>
      </c>
    </row>
    <row r="581" spans="1:5">
      <c r="A581" s="174">
        <v>382</v>
      </c>
      <c r="B581" s="214" t="s">
        <v>773</v>
      </c>
      <c r="C581" s="215">
        <v>500</v>
      </c>
      <c r="D581" s="194">
        <f t="shared" si="8"/>
        <v>3.7947029286454683E-3</v>
      </c>
      <c r="E581" s="173" t="s">
        <v>24</v>
      </c>
    </row>
    <row r="582" spans="1:5">
      <c r="A582" s="174">
        <v>383</v>
      </c>
      <c r="B582" s="214" t="s">
        <v>774</v>
      </c>
      <c r="C582" s="215">
        <v>100</v>
      </c>
      <c r="D582" s="194">
        <f t="shared" si="8"/>
        <v>7.5894058572909375E-4</v>
      </c>
      <c r="E582" s="173" t="s">
        <v>24</v>
      </c>
    </row>
    <row r="583" spans="1:5">
      <c r="A583" s="174">
        <v>384</v>
      </c>
      <c r="B583" s="214" t="s">
        <v>775</v>
      </c>
      <c r="C583" s="215">
        <v>50</v>
      </c>
      <c r="D583" s="194">
        <f t="shared" si="8"/>
        <v>3.7947029286454687E-4</v>
      </c>
      <c r="E583" s="173" t="s">
        <v>24</v>
      </c>
    </row>
    <row r="584" spans="1:5">
      <c r="A584" s="174">
        <v>385</v>
      </c>
      <c r="B584" s="214" t="s">
        <v>776</v>
      </c>
      <c r="C584" s="215">
        <v>250</v>
      </c>
      <c r="D584" s="194">
        <f t="shared" si="8"/>
        <v>1.8973514643227342E-3</v>
      </c>
      <c r="E584" s="173" t="s">
        <v>24</v>
      </c>
    </row>
    <row r="585" spans="1:5">
      <c r="A585" s="174">
        <v>386</v>
      </c>
      <c r="B585" s="214" t="s">
        <v>777</v>
      </c>
      <c r="C585" s="215">
        <v>300</v>
      </c>
      <c r="D585" s="194">
        <f t="shared" ref="D585:D632" si="9">C585/13176262*100</f>
        <v>2.2768217571872812E-3</v>
      </c>
      <c r="E585" s="173" t="s">
        <v>24</v>
      </c>
    </row>
    <row r="586" spans="1:5">
      <c r="A586" s="174">
        <v>387</v>
      </c>
      <c r="B586" s="214" t="s">
        <v>778</v>
      </c>
      <c r="C586" s="215">
        <v>50</v>
      </c>
      <c r="D586" s="194">
        <f t="shared" si="9"/>
        <v>3.7947029286454687E-4</v>
      </c>
      <c r="E586" s="173" t="s">
        <v>24</v>
      </c>
    </row>
    <row r="587" spans="1:5">
      <c r="A587" s="174">
        <v>388</v>
      </c>
      <c r="B587" s="214" t="s">
        <v>779</v>
      </c>
      <c r="C587" s="215">
        <v>100</v>
      </c>
      <c r="D587" s="194">
        <f t="shared" si="9"/>
        <v>7.5894058572909375E-4</v>
      </c>
      <c r="E587" s="173" t="s">
        <v>24</v>
      </c>
    </row>
    <row r="588" spans="1:5">
      <c r="A588" s="174">
        <v>389</v>
      </c>
      <c r="B588" s="214" t="s">
        <v>780</v>
      </c>
      <c r="C588" s="215">
        <v>500</v>
      </c>
      <c r="D588" s="194">
        <f t="shared" si="9"/>
        <v>3.7947029286454683E-3</v>
      </c>
      <c r="E588" s="173" t="s">
        <v>24</v>
      </c>
    </row>
    <row r="589" spans="1:5">
      <c r="A589" s="174">
        <v>390</v>
      </c>
      <c r="B589" s="214" t="s">
        <v>781</v>
      </c>
      <c r="C589" s="215">
        <v>300</v>
      </c>
      <c r="D589" s="194">
        <f t="shared" si="9"/>
        <v>2.2768217571872812E-3</v>
      </c>
      <c r="E589" s="173" t="s">
        <v>24</v>
      </c>
    </row>
    <row r="590" spans="1:5">
      <c r="A590" s="174">
        <v>391</v>
      </c>
      <c r="B590" s="214" t="s">
        <v>782</v>
      </c>
      <c r="C590" s="215">
        <v>100</v>
      </c>
      <c r="D590" s="194">
        <f t="shared" si="9"/>
        <v>7.5894058572909375E-4</v>
      </c>
      <c r="E590" s="173" t="s">
        <v>24</v>
      </c>
    </row>
    <row r="591" spans="1:5">
      <c r="A591" s="174">
        <v>392</v>
      </c>
      <c r="B591" s="214" t="s">
        <v>783</v>
      </c>
      <c r="C591" s="215">
        <v>100</v>
      </c>
      <c r="D591" s="194">
        <f t="shared" si="9"/>
        <v>7.5894058572909375E-4</v>
      </c>
      <c r="E591" s="173" t="s">
        <v>24</v>
      </c>
    </row>
    <row r="592" spans="1:5">
      <c r="A592" s="174">
        <v>393</v>
      </c>
      <c r="B592" s="214" t="s">
        <v>418</v>
      </c>
      <c r="C592" s="215">
        <v>50</v>
      </c>
      <c r="D592" s="194">
        <f t="shared" si="9"/>
        <v>3.7947029286454687E-4</v>
      </c>
      <c r="E592" s="173" t="s">
        <v>24</v>
      </c>
    </row>
    <row r="593" spans="1:5">
      <c r="A593" s="174">
        <v>394</v>
      </c>
      <c r="B593" s="214" t="s">
        <v>784</v>
      </c>
      <c r="C593" s="215">
        <v>200</v>
      </c>
      <c r="D593" s="194">
        <f t="shared" si="9"/>
        <v>1.5178811714581875E-3</v>
      </c>
      <c r="E593" s="173" t="s">
        <v>24</v>
      </c>
    </row>
    <row r="594" spans="1:5">
      <c r="A594" s="174">
        <v>395</v>
      </c>
      <c r="B594" s="214" t="s">
        <v>785</v>
      </c>
      <c r="C594" s="215">
        <v>100</v>
      </c>
      <c r="D594" s="194">
        <f t="shared" si="9"/>
        <v>7.5894058572909375E-4</v>
      </c>
      <c r="E594" s="173" t="s">
        <v>24</v>
      </c>
    </row>
    <row r="595" spans="1:5">
      <c r="A595" s="174">
        <v>396</v>
      </c>
      <c r="B595" s="214" t="s">
        <v>786</v>
      </c>
      <c r="C595" s="215">
        <v>50</v>
      </c>
      <c r="D595" s="194">
        <f t="shared" si="9"/>
        <v>3.7947029286454687E-4</v>
      </c>
      <c r="E595" s="173" t="s">
        <v>24</v>
      </c>
    </row>
    <row r="596" spans="1:5">
      <c r="A596" s="174">
        <v>397</v>
      </c>
      <c r="B596" s="214" t="s">
        <v>787</v>
      </c>
      <c r="C596" s="215">
        <v>50</v>
      </c>
      <c r="D596" s="194">
        <f t="shared" si="9"/>
        <v>3.7947029286454687E-4</v>
      </c>
      <c r="E596" s="173" t="s">
        <v>24</v>
      </c>
    </row>
    <row r="597" spans="1:5">
      <c r="A597" s="174">
        <v>398</v>
      </c>
      <c r="B597" s="214" t="s">
        <v>788</v>
      </c>
      <c r="C597" s="215">
        <v>100</v>
      </c>
      <c r="D597" s="194">
        <f t="shared" si="9"/>
        <v>7.5894058572909375E-4</v>
      </c>
      <c r="E597" s="173" t="s">
        <v>24</v>
      </c>
    </row>
    <row r="598" spans="1:5">
      <c r="A598" s="174">
        <v>399</v>
      </c>
      <c r="B598" s="214" t="s">
        <v>789</v>
      </c>
      <c r="C598" s="215">
        <v>650</v>
      </c>
      <c r="D598" s="194">
        <f t="shared" si="9"/>
        <v>4.9331138072391091E-3</v>
      </c>
      <c r="E598" s="173" t="s">
        <v>24</v>
      </c>
    </row>
    <row r="599" spans="1:5">
      <c r="A599" s="174">
        <v>400</v>
      </c>
      <c r="B599" s="214" t="s">
        <v>790</v>
      </c>
      <c r="C599" s="215">
        <v>100</v>
      </c>
      <c r="D599" s="194">
        <f t="shared" si="9"/>
        <v>7.5894058572909375E-4</v>
      </c>
      <c r="E599" s="173" t="s">
        <v>24</v>
      </c>
    </row>
    <row r="600" spans="1:5">
      <c r="A600" s="174">
        <v>401</v>
      </c>
      <c r="B600" s="214" t="s">
        <v>791</v>
      </c>
      <c r="C600" s="215">
        <v>50</v>
      </c>
      <c r="D600" s="194">
        <f t="shared" si="9"/>
        <v>3.7947029286454687E-4</v>
      </c>
      <c r="E600" s="173" t="s">
        <v>24</v>
      </c>
    </row>
    <row r="601" spans="1:5">
      <c r="A601" s="174">
        <v>402</v>
      </c>
      <c r="B601" s="214" t="s">
        <v>792</v>
      </c>
      <c r="C601" s="215">
        <v>200</v>
      </c>
      <c r="D601" s="194">
        <f t="shared" si="9"/>
        <v>1.5178811714581875E-3</v>
      </c>
      <c r="E601" s="173" t="s">
        <v>24</v>
      </c>
    </row>
    <row r="602" spans="1:5">
      <c r="A602" s="174">
        <v>403</v>
      </c>
      <c r="B602" s="214" t="s">
        <v>793</v>
      </c>
      <c r="C602" s="215">
        <v>50</v>
      </c>
      <c r="D602" s="194">
        <f t="shared" si="9"/>
        <v>3.7947029286454687E-4</v>
      </c>
      <c r="E602" s="173" t="s">
        <v>24</v>
      </c>
    </row>
    <row r="603" spans="1:5">
      <c r="A603" s="174">
        <v>404</v>
      </c>
      <c r="B603" s="214" t="s">
        <v>794</v>
      </c>
      <c r="C603" s="215">
        <v>300</v>
      </c>
      <c r="D603" s="194">
        <f t="shared" si="9"/>
        <v>2.2768217571872812E-3</v>
      </c>
      <c r="E603" s="173" t="s">
        <v>24</v>
      </c>
    </row>
    <row r="604" spans="1:5">
      <c r="A604" s="174">
        <v>405</v>
      </c>
      <c r="B604" s="214" t="s">
        <v>795</v>
      </c>
      <c r="C604" s="215">
        <v>100</v>
      </c>
      <c r="D604" s="194">
        <f t="shared" si="9"/>
        <v>7.5894058572909375E-4</v>
      </c>
      <c r="E604" s="173" t="s">
        <v>24</v>
      </c>
    </row>
    <row r="605" spans="1:5">
      <c r="A605" s="174">
        <v>406</v>
      </c>
      <c r="B605" s="214" t="s">
        <v>796</v>
      </c>
      <c r="C605" s="215">
        <v>50</v>
      </c>
      <c r="D605" s="194">
        <f t="shared" si="9"/>
        <v>3.7947029286454687E-4</v>
      </c>
      <c r="E605" s="173" t="s">
        <v>24</v>
      </c>
    </row>
    <row r="606" spans="1:5">
      <c r="A606" s="174">
        <v>407</v>
      </c>
      <c r="B606" s="214" t="s">
        <v>797</v>
      </c>
      <c r="C606" s="215">
        <v>50</v>
      </c>
      <c r="D606" s="194">
        <f t="shared" si="9"/>
        <v>3.7947029286454687E-4</v>
      </c>
      <c r="E606" s="173" t="s">
        <v>24</v>
      </c>
    </row>
    <row r="607" spans="1:5">
      <c r="A607" s="174">
        <v>408</v>
      </c>
      <c r="B607" s="214" t="s">
        <v>798</v>
      </c>
      <c r="C607" s="215">
        <v>100</v>
      </c>
      <c r="D607" s="194">
        <f t="shared" si="9"/>
        <v>7.5894058572909375E-4</v>
      </c>
      <c r="E607" s="173" t="s">
        <v>24</v>
      </c>
    </row>
    <row r="608" spans="1:5">
      <c r="A608" s="174">
        <v>409</v>
      </c>
      <c r="B608" s="214" t="s">
        <v>799</v>
      </c>
      <c r="C608" s="215">
        <v>50</v>
      </c>
      <c r="D608" s="194">
        <f t="shared" si="9"/>
        <v>3.7947029286454687E-4</v>
      </c>
      <c r="E608" s="173" t="s">
        <v>24</v>
      </c>
    </row>
    <row r="609" spans="1:5">
      <c r="A609" s="174">
        <v>410</v>
      </c>
      <c r="B609" s="214" t="s">
        <v>800</v>
      </c>
      <c r="C609" s="215">
        <v>1200</v>
      </c>
      <c r="D609" s="194">
        <f t="shared" si="9"/>
        <v>9.107287028749125E-3</v>
      </c>
      <c r="E609" s="173" t="s">
        <v>24</v>
      </c>
    </row>
    <row r="610" spans="1:5">
      <c r="A610" s="174">
        <v>411</v>
      </c>
      <c r="B610" s="214" t="s">
        <v>801</v>
      </c>
      <c r="C610" s="215">
        <v>100</v>
      </c>
      <c r="D610" s="194">
        <f t="shared" si="9"/>
        <v>7.5894058572909375E-4</v>
      </c>
      <c r="E610" s="173" t="s">
        <v>24</v>
      </c>
    </row>
    <row r="611" spans="1:5">
      <c r="A611" s="174">
        <v>412</v>
      </c>
      <c r="B611" s="214" t="s">
        <v>802</v>
      </c>
      <c r="C611" s="215">
        <v>100</v>
      </c>
      <c r="D611" s="194">
        <f t="shared" si="9"/>
        <v>7.5894058572909375E-4</v>
      </c>
      <c r="E611" s="173" t="s">
        <v>24</v>
      </c>
    </row>
    <row r="612" spans="1:5">
      <c r="A612" s="174">
        <v>413</v>
      </c>
      <c r="B612" s="214" t="s">
        <v>803</v>
      </c>
      <c r="C612" s="215">
        <v>50</v>
      </c>
      <c r="D612" s="194">
        <f t="shared" si="9"/>
        <v>3.7947029286454687E-4</v>
      </c>
      <c r="E612" s="173" t="s">
        <v>24</v>
      </c>
    </row>
    <row r="613" spans="1:5">
      <c r="A613" s="174">
        <v>414</v>
      </c>
      <c r="B613" s="214" t="s">
        <v>804</v>
      </c>
      <c r="C613" s="215">
        <v>100</v>
      </c>
      <c r="D613" s="194">
        <f t="shared" si="9"/>
        <v>7.5894058572909375E-4</v>
      </c>
      <c r="E613" s="173" t="s">
        <v>24</v>
      </c>
    </row>
    <row r="614" spans="1:5">
      <c r="A614" s="174">
        <v>415</v>
      </c>
      <c r="B614" s="214" t="s">
        <v>805</v>
      </c>
      <c r="C614" s="215">
        <v>100</v>
      </c>
      <c r="D614" s="194">
        <f t="shared" si="9"/>
        <v>7.5894058572909375E-4</v>
      </c>
      <c r="E614" s="173" t="s">
        <v>24</v>
      </c>
    </row>
    <row r="615" spans="1:5">
      <c r="A615" s="174">
        <v>416</v>
      </c>
      <c r="B615" s="214" t="s">
        <v>806</v>
      </c>
      <c r="C615" s="215">
        <v>100</v>
      </c>
      <c r="D615" s="194">
        <f t="shared" si="9"/>
        <v>7.5894058572909375E-4</v>
      </c>
      <c r="E615" s="173" t="s">
        <v>24</v>
      </c>
    </row>
    <row r="616" spans="1:5">
      <c r="A616" s="174">
        <v>417</v>
      </c>
      <c r="B616" s="214" t="s">
        <v>807</v>
      </c>
      <c r="C616" s="215">
        <v>50</v>
      </c>
      <c r="D616" s="194">
        <f t="shared" si="9"/>
        <v>3.7947029286454687E-4</v>
      </c>
      <c r="E616" s="173" t="s">
        <v>24</v>
      </c>
    </row>
    <row r="617" spans="1:5">
      <c r="A617" s="174">
        <v>418</v>
      </c>
      <c r="B617" s="214" t="s">
        <v>808</v>
      </c>
      <c r="C617" s="215">
        <v>350</v>
      </c>
      <c r="D617" s="194">
        <f t="shared" si="9"/>
        <v>2.6562920500518283E-3</v>
      </c>
      <c r="E617" s="173" t="s">
        <v>24</v>
      </c>
    </row>
    <row r="618" spans="1:5">
      <c r="A618" s="174">
        <v>419</v>
      </c>
      <c r="B618" s="214" t="s">
        <v>809</v>
      </c>
      <c r="C618" s="215">
        <v>200</v>
      </c>
      <c r="D618" s="194">
        <f t="shared" si="9"/>
        <v>1.5178811714581875E-3</v>
      </c>
      <c r="E618" s="173" t="s">
        <v>24</v>
      </c>
    </row>
    <row r="619" spans="1:5">
      <c r="A619" s="174">
        <v>420</v>
      </c>
      <c r="B619" s="214" t="s">
        <v>810</v>
      </c>
      <c r="C619" s="215">
        <v>300</v>
      </c>
      <c r="D619" s="194">
        <f t="shared" si="9"/>
        <v>2.2768217571872812E-3</v>
      </c>
      <c r="E619" s="173" t="s">
        <v>24</v>
      </c>
    </row>
    <row r="620" spans="1:5">
      <c r="A620" s="174">
        <v>421</v>
      </c>
      <c r="B620" s="214" t="s">
        <v>146</v>
      </c>
      <c r="C620" s="215">
        <v>50</v>
      </c>
      <c r="D620" s="194">
        <f t="shared" si="9"/>
        <v>3.7947029286454687E-4</v>
      </c>
      <c r="E620" s="173" t="s">
        <v>24</v>
      </c>
    </row>
    <row r="621" spans="1:5">
      <c r="A621" s="174">
        <v>422</v>
      </c>
      <c r="B621" s="214" t="s">
        <v>147</v>
      </c>
      <c r="C621" s="215">
        <v>50</v>
      </c>
      <c r="D621" s="194">
        <f t="shared" si="9"/>
        <v>3.7947029286454687E-4</v>
      </c>
      <c r="E621" s="173" t="s">
        <v>24</v>
      </c>
    </row>
    <row r="622" spans="1:5">
      <c r="A622" s="174">
        <v>423</v>
      </c>
      <c r="B622" s="214" t="s">
        <v>148</v>
      </c>
      <c r="C622" s="215">
        <v>50</v>
      </c>
      <c r="D622" s="194">
        <f t="shared" si="9"/>
        <v>3.7947029286454687E-4</v>
      </c>
      <c r="E622" s="173" t="s">
        <v>24</v>
      </c>
    </row>
    <row r="623" spans="1:5">
      <c r="A623" s="174">
        <v>424</v>
      </c>
      <c r="B623" s="214" t="s">
        <v>149</v>
      </c>
      <c r="C623" s="215">
        <v>50</v>
      </c>
      <c r="D623" s="194">
        <f t="shared" si="9"/>
        <v>3.7947029286454687E-4</v>
      </c>
      <c r="E623" s="173" t="s">
        <v>24</v>
      </c>
    </row>
    <row r="624" spans="1:5">
      <c r="A624" s="174">
        <v>425</v>
      </c>
      <c r="B624" s="214" t="s">
        <v>811</v>
      </c>
      <c r="C624" s="215">
        <v>100</v>
      </c>
      <c r="D624" s="194">
        <f t="shared" si="9"/>
        <v>7.5894058572909375E-4</v>
      </c>
      <c r="E624" s="173" t="s">
        <v>24</v>
      </c>
    </row>
    <row r="625" spans="1:5">
      <c r="A625" s="174">
        <v>426</v>
      </c>
      <c r="B625" s="214" t="s">
        <v>150</v>
      </c>
      <c r="C625" s="215">
        <v>50</v>
      </c>
      <c r="D625" s="194">
        <f t="shared" si="9"/>
        <v>3.7947029286454687E-4</v>
      </c>
      <c r="E625" s="173" t="s">
        <v>24</v>
      </c>
    </row>
    <row r="626" spans="1:5">
      <c r="A626" s="174">
        <v>427</v>
      </c>
      <c r="B626" s="214" t="s">
        <v>812</v>
      </c>
      <c r="C626" s="215">
        <v>50</v>
      </c>
      <c r="D626" s="194">
        <f t="shared" si="9"/>
        <v>3.7947029286454687E-4</v>
      </c>
      <c r="E626" s="173" t="s">
        <v>24</v>
      </c>
    </row>
    <row r="627" spans="1:5">
      <c r="A627" s="174">
        <v>428</v>
      </c>
      <c r="B627" s="214" t="s">
        <v>813</v>
      </c>
      <c r="C627" s="215">
        <v>100</v>
      </c>
      <c r="D627" s="194">
        <f t="shared" si="9"/>
        <v>7.5894058572909375E-4</v>
      </c>
      <c r="E627" s="173" t="s">
        <v>24</v>
      </c>
    </row>
    <row r="628" spans="1:5">
      <c r="A628" s="174">
        <v>429</v>
      </c>
      <c r="B628" s="214" t="s">
        <v>814</v>
      </c>
      <c r="C628" s="215">
        <v>100</v>
      </c>
      <c r="D628" s="194">
        <f t="shared" si="9"/>
        <v>7.5894058572909375E-4</v>
      </c>
      <c r="E628" s="173" t="s">
        <v>24</v>
      </c>
    </row>
    <row r="629" spans="1:5">
      <c r="A629" s="174">
        <v>430</v>
      </c>
      <c r="B629" s="214" t="s">
        <v>815</v>
      </c>
      <c r="C629" s="215">
        <v>100</v>
      </c>
      <c r="D629" s="194">
        <f t="shared" si="9"/>
        <v>7.5894058572909375E-4</v>
      </c>
      <c r="E629" s="173" t="s">
        <v>24</v>
      </c>
    </row>
    <row r="630" spans="1:5">
      <c r="A630" s="174">
        <v>431</v>
      </c>
      <c r="B630" s="214" t="s">
        <v>816</v>
      </c>
      <c r="C630" s="215">
        <v>100</v>
      </c>
      <c r="D630" s="194">
        <f t="shared" si="9"/>
        <v>7.5894058572909375E-4</v>
      </c>
      <c r="E630" s="173" t="s">
        <v>24</v>
      </c>
    </row>
    <row r="631" spans="1:5">
      <c r="A631" s="174">
        <v>432</v>
      </c>
      <c r="B631" s="214" t="s">
        <v>847</v>
      </c>
      <c r="C631" s="215">
        <v>500</v>
      </c>
      <c r="D631" s="194">
        <f t="shared" si="9"/>
        <v>3.7947029286454683E-3</v>
      </c>
      <c r="E631" s="173" t="s">
        <v>24</v>
      </c>
    </row>
    <row r="632" spans="1:5">
      <c r="A632" s="174">
        <v>433</v>
      </c>
      <c r="B632" s="214" t="s">
        <v>823</v>
      </c>
      <c r="C632" s="215">
        <v>50</v>
      </c>
      <c r="D632" s="194">
        <f t="shared" si="9"/>
        <v>3.7947029286454687E-4</v>
      </c>
      <c r="E632" s="173" t="s">
        <v>24</v>
      </c>
    </row>
    <row r="633" spans="1:5" ht="15">
      <c r="A633" s="174"/>
      <c r="B633" s="195" t="s">
        <v>4</v>
      </c>
      <c r="C633" s="284">
        <f>SUM(C200:C632)</f>
        <v>115748</v>
      </c>
      <c r="D633" s="191">
        <f>SUM(D200:D631)</f>
        <v>0.87807907887685077</v>
      </c>
      <c r="E633" s="173"/>
    </row>
    <row r="634" spans="1:5" ht="12.75">
      <c r="A634" s="173"/>
      <c r="B634" s="196"/>
      <c r="C634" s="196"/>
      <c r="D634" s="173"/>
      <c r="E634" s="173"/>
    </row>
    <row r="635" spans="1:5" ht="15">
      <c r="A635" s="197"/>
      <c r="B635" s="198" t="s">
        <v>44</v>
      </c>
      <c r="C635" s="199">
        <f>SUM(C633+C196)</f>
        <v>143348</v>
      </c>
      <c r="D635" s="200">
        <f>D196+D633</f>
        <v>1.0875466805380805</v>
      </c>
      <c r="E635" s="173"/>
    </row>
    <row r="636" spans="1:5">
      <c r="A636" s="175"/>
      <c r="B636" s="175"/>
      <c r="C636" s="175"/>
      <c r="D636" s="175"/>
      <c r="E636" s="175"/>
    </row>
  </sheetData>
  <pageMargins left="0.7" right="0.7" top="1.25" bottom="0.75" header="0.3" footer="0.3"/>
  <pageSetup scale="93" orientation="portrait" horizontalDpi="4294967293" verticalDpi="0" r:id="rId1"/>
  <headerFooter>
    <oddHeader>&amp;LCIN L34102PN1958PLC011172</oddHeader>
  </headerFooter>
</worksheet>
</file>

<file path=xl/worksheets/sheet4.xml><?xml version="1.0" encoding="utf-8"?>
<worksheet xmlns="http://schemas.openxmlformats.org/spreadsheetml/2006/main" xmlns:r="http://schemas.openxmlformats.org/officeDocument/2006/relationships">
  <dimension ref="A2:L64"/>
  <sheetViews>
    <sheetView view="pageLayout" topLeftCell="A36" zoomScaleSheetLayoutView="100" workbookViewId="0">
      <selection activeCell="F54" sqref="F54:G54"/>
    </sheetView>
  </sheetViews>
  <sheetFormatPr defaultRowHeight="12"/>
  <cols>
    <col min="1" max="1" width="4.140625" customWidth="1"/>
    <col min="2" max="2" width="6" customWidth="1"/>
    <col min="3" max="3" width="2.140625" customWidth="1"/>
    <col min="4" max="4" width="16.28515625" customWidth="1"/>
    <col min="5" max="5" width="7.42578125" customWidth="1"/>
    <col min="6" max="6" width="7.85546875" customWidth="1"/>
    <col min="7" max="7" width="10.5703125" customWidth="1"/>
    <col min="8" max="8" width="7.140625" customWidth="1"/>
    <col min="9" max="9" width="8.7109375" customWidth="1"/>
    <col min="10" max="10" width="15" customWidth="1"/>
    <col min="11" max="11" width="10.28515625" customWidth="1"/>
  </cols>
  <sheetData>
    <row r="2" spans="1:11" ht="12.75">
      <c r="B2" s="6" t="s">
        <v>39</v>
      </c>
      <c r="C2" s="10" t="s">
        <v>45</v>
      </c>
      <c r="D2" s="9"/>
      <c r="E2" s="9"/>
      <c r="F2" s="9"/>
      <c r="G2" s="9"/>
      <c r="H2" s="9"/>
      <c r="I2" s="9"/>
      <c r="J2" s="9"/>
      <c r="K2" s="9"/>
    </row>
    <row r="3" spans="1:11" ht="12.75">
      <c r="B3" s="6"/>
      <c r="C3" s="8"/>
      <c r="D3" s="9"/>
      <c r="E3" s="9"/>
      <c r="F3" s="9"/>
      <c r="G3" s="9"/>
      <c r="H3" s="9"/>
      <c r="I3" s="9"/>
      <c r="J3" s="3"/>
      <c r="K3" s="9"/>
    </row>
    <row r="4" spans="1:11" ht="78" customHeight="1">
      <c r="A4" s="106"/>
      <c r="B4" s="101" t="s">
        <v>110</v>
      </c>
      <c r="C4" s="361" t="s">
        <v>115</v>
      </c>
      <c r="D4" s="362"/>
      <c r="E4" s="361" t="s">
        <v>116</v>
      </c>
      <c r="F4" s="362"/>
      <c r="G4" s="88" t="s">
        <v>117</v>
      </c>
      <c r="H4" s="353" t="s">
        <v>118</v>
      </c>
      <c r="I4" s="354"/>
      <c r="J4" s="355"/>
      <c r="K4" s="32"/>
    </row>
    <row r="5" spans="1:11" ht="12.75">
      <c r="A5" s="106"/>
      <c r="B5" s="102"/>
      <c r="C5" s="11"/>
      <c r="D5" s="12"/>
      <c r="E5" s="13"/>
      <c r="F5" s="14"/>
      <c r="G5" s="15"/>
      <c r="H5" s="17"/>
      <c r="I5" s="1"/>
      <c r="J5" s="2"/>
      <c r="K5" s="9"/>
    </row>
    <row r="6" spans="1:11" ht="12.75">
      <c r="A6" s="106"/>
      <c r="B6" s="100"/>
      <c r="C6" s="356" t="s">
        <v>46</v>
      </c>
      <c r="D6" s="357"/>
      <c r="E6" s="357"/>
      <c r="F6" s="357"/>
      <c r="G6" s="357"/>
      <c r="H6" s="357"/>
      <c r="I6" s="357"/>
      <c r="J6" s="358"/>
      <c r="K6" s="9"/>
    </row>
    <row r="7" spans="1:11" ht="12.75">
      <c r="A7" s="106"/>
      <c r="B7" s="103"/>
      <c r="C7" s="18"/>
      <c r="D7" s="19"/>
      <c r="E7" s="20"/>
      <c r="F7" s="4"/>
      <c r="G7" s="5"/>
      <c r="H7" s="20"/>
      <c r="I7" s="3"/>
      <c r="J7" s="4"/>
      <c r="K7" s="9"/>
    </row>
    <row r="8" spans="1:11" ht="12.75">
      <c r="A8" s="106"/>
      <c r="B8" s="104"/>
      <c r="C8" s="21"/>
      <c r="D8" s="22" t="s">
        <v>36</v>
      </c>
      <c r="E8" s="23"/>
      <c r="F8" s="24"/>
      <c r="G8" s="25"/>
      <c r="H8" s="26"/>
      <c r="I8" s="26"/>
      <c r="J8" s="24"/>
      <c r="K8" s="9"/>
    </row>
    <row r="9" spans="1:11" ht="12.75">
      <c r="B9" s="6"/>
      <c r="C9" s="16"/>
      <c r="D9" s="7"/>
      <c r="E9" s="1"/>
      <c r="F9" s="1"/>
      <c r="G9" s="1"/>
      <c r="H9" s="1"/>
      <c r="I9" s="1"/>
      <c r="J9" s="9"/>
      <c r="K9" s="9"/>
    </row>
    <row r="10" spans="1:11" ht="30.75" customHeight="1">
      <c r="B10" s="78" t="s">
        <v>41</v>
      </c>
      <c r="C10" s="363" t="s">
        <v>119</v>
      </c>
      <c r="D10" s="363"/>
      <c r="E10" s="363"/>
      <c r="F10" s="363"/>
      <c r="G10" s="363"/>
      <c r="H10" s="363"/>
      <c r="I10" s="363"/>
      <c r="J10" s="363"/>
      <c r="K10" s="363"/>
    </row>
    <row r="11" spans="1:11" ht="75.75" customHeight="1">
      <c r="A11" s="106"/>
      <c r="B11" s="105" t="s">
        <v>112</v>
      </c>
      <c r="C11" s="382" t="s">
        <v>120</v>
      </c>
      <c r="D11" s="383"/>
      <c r="E11" s="383"/>
      <c r="F11" s="384"/>
      <c r="G11" s="88" t="s">
        <v>117</v>
      </c>
      <c r="H11" s="353" t="s">
        <v>121</v>
      </c>
      <c r="I11" s="354"/>
      <c r="J11" s="355"/>
      <c r="K11" s="9"/>
    </row>
    <row r="12" spans="1:11" ht="12.75">
      <c r="A12" s="106"/>
      <c r="B12" s="102"/>
      <c r="C12" s="11"/>
      <c r="D12" s="12"/>
      <c r="E12" s="13"/>
      <c r="F12" s="14"/>
      <c r="G12" s="15"/>
      <c r="H12" s="17"/>
      <c r="I12" s="1"/>
      <c r="J12" s="2"/>
      <c r="K12" s="9"/>
    </row>
    <row r="13" spans="1:11" ht="12.75">
      <c r="A13" s="106"/>
      <c r="B13" s="100"/>
      <c r="C13" s="356" t="s">
        <v>46</v>
      </c>
      <c r="D13" s="357"/>
      <c r="E13" s="357"/>
      <c r="F13" s="357"/>
      <c r="G13" s="357"/>
      <c r="H13" s="357"/>
      <c r="I13" s="357"/>
      <c r="J13" s="358"/>
      <c r="K13" s="9"/>
    </row>
    <row r="14" spans="1:11" ht="12.75">
      <c r="A14" s="106"/>
      <c r="B14" s="103"/>
      <c r="C14" s="18"/>
      <c r="D14" s="19"/>
      <c r="E14" s="20"/>
      <c r="F14" s="4"/>
      <c r="G14" s="5"/>
      <c r="H14" s="20"/>
      <c r="I14" s="3"/>
      <c r="J14" s="4"/>
      <c r="K14" s="9"/>
    </row>
    <row r="15" spans="1:11" ht="12.75">
      <c r="A15" s="106"/>
      <c r="B15" s="104"/>
      <c r="C15" s="21"/>
      <c r="D15" s="22" t="s">
        <v>36</v>
      </c>
      <c r="E15" s="23"/>
      <c r="F15" s="24"/>
      <c r="G15" s="25"/>
      <c r="H15" s="26"/>
      <c r="I15" s="26"/>
      <c r="J15" s="4"/>
      <c r="K15" s="9"/>
    </row>
    <row r="17" spans="1:12" s="32" customFormat="1" ht="28.5" customHeight="1">
      <c r="A17" s="31"/>
      <c r="B17" s="78" t="s">
        <v>62</v>
      </c>
      <c r="C17" s="363" t="s">
        <v>122</v>
      </c>
      <c r="D17" s="389"/>
      <c r="E17" s="389"/>
      <c r="F17" s="389"/>
      <c r="G17" s="389"/>
      <c r="H17" s="389"/>
      <c r="I17" s="389"/>
      <c r="J17" s="389"/>
      <c r="K17" s="389"/>
      <c r="L17" s="86"/>
    </row>
    <row r="18" spans="1:12" s="32" customFormat="1" ht="13.5" customHeight="1">
      <c r="A18" s="31"/>
      <c r="B18" s="78"/>
      <c r="C18" s="398" t="s">
        <v>214</v>
      </c>
      <c r="D18" s="398"/>
      <c r="E18" s="398"/>
      <c r="F18" s="398"/>
      <c r="G18" s="398"/>
      <c r="H18" s="398"/>
      <c r="I18" s="398"/>
      <c r="J18" s="398"/>
      <c r="K18" s="398"/>
      <c r="L18" s="107"/>
    </row>
    <row r="19" spans="1:12" s="32" customFormat="1" ht="12.75">
      <c r="A19" s="31"/>
      <c r="B19" s="6"/>
      <c r="C19" s="10"/>
      <c r="D19" s="27"/>
      <c r="E19" s="9"/>
      <c r="F19" s="9"/>
      <c r="G19" s="9"/>
      <c r="H19" s="9"/>
      <c r="I19" s="9"/>
      <c r="J19" s="9"/>
    </row>
    <row r="20" spans="1:12" s="9" customFormat="1" ht="12.75">
      <c r="A20" s="1"/>
      <c r="B20" s="33" t="s">
        <v>0</v>
      </c>
      <c r="C20" s="390" t="s">
        <v>2</v>
      </c>
      <c r="D20" s="377"/>
      <c r="E20" s="391" t="s">
        <v>47</v>
      </c>
      <c r="F20" s="392"/>
      <c r="G20" s="393"/>
      <c r="H20" s="376" t="s">
        <v>51</v>
      </c>
      <c r="I20" s="377"/>
      <c r="J20" s="34" t="s">
        <v>53</v>
      </c>
      <c r="K20" s="35"/>
      <c r="L20" s="99"/>
    </row>
    <row r="21" spans="1:12" s="9" customFormat="1" ht="12.75">
      <c r="A21" s="1"/>
      <c r="B21" s="36" t="s">
        <v>1</v>
      </c>
      <c r="C21" s="397" t="s">
        <v>3</v>
      </c>
      <c r="D21" s="379"/>
      <c r="E21" s="394"/>
      <c r="F21" s="395"/>
      <c r="G21" s="396"/>
      <c r="H21" s="378" t="s">
        <v>52</v>
      </c>
      <c r="I21" s="379"/>
      <c r="J21" s="40" t="s">
        <v>54</v>
      </c>
      <c r="K21" s="41"/>
      <c r="L21" s="99"/>
    </row>
    <row r="22" spans="1:12" s="9" customFormat="1" ht="12.75">
      <c r="A22" s="1"/>
      <c r="B22" s="36"/>
      <c r="C22" s="38"/>
      <c r="D22" s="39"/>
      <c r="E22" s="39" t="s">
        <v>48</v>
      </c>
      <c r="F22" s="36" t="s">
        <v>49</v>
      </c>
      <c r="G22" s="36" t="s">
        <v>50</v>
      </c>
      <c r="H22" s="374"/>
      <c r="I22" s="375"/>
      <c r="J22" s="43"/>
      <c r="K22" s="44"/>
      <c r="L22" s="99"/>
    </row>
    <row r="23" spans="1:12" s="9" customFormat="1" ht="12.75">
      <c r="A23" s="1"/>
      <c r="B23" s="36"/>
      <c r="C23" s="38"/>
      <c r="D23" s="39"/>
      <c r="E23" s="39"/>
      <c r="F23" s="36"/>
      <c r="G23" s="36"/>
      <c r="H23" s="376"/>
      <c r="I23" s="377"/>
      <c r="J23" s="45" t="s">
        <v>5</v>
      </c>
      <c r="K23" s="45" t="s">
        <v>5</v>
      </c>
      <c r="L23" s="99"/>
    </row>
    <row r="24" spans="1:12" s="9" customFormat="1" ht="12.75">
      <c r="A24" s="1"/>
      <c r="B24" s="36"/>
      <c r="C24" s="38"/>
      <c r="D24" s="39"/>
      <c r="E24" s="39"/>
      <c r="F24" s="36"/>
      <c r="G24" s="36"/>
      <c r="H24" s="37"/>
      <c r="I24" s="39"/>
      <c r="J24" s="46" t="s">
        <v>7</v>
      </c>
      <c r="K24" s="46" t="s">
        <v>7</v>
      </c>
      <c r="L24" s="99"/>
    </row>
    <row r="25" spans="1:12" s="9" customFormat="1" ht="12.75">
      <c r="A25" s="1"/>
      <c r="B25" s="36"/>
      <c r="C25" s="38"/>
      <c r="D25" s="39"/>
      <c r="E25" s="39"/>
      <c r="F25" s="36"/>
      <c r="G25" s="36"/>
      <c r="H25" s="378"/>
      <c r="I25" s="379"/>
      <c r="J25" s="47" t="s">
        <v>6</v>
      </c>
      <c r="K25" s="47" t="s">
        <v>8</v>
      </c>
      <c r="L25" s="99"/>
    </row>
    <row r="26" spans="1:12" s="9" customFormat="1" ht="12.75">
      <c r="A26" s="1"/>
      <c r="B26" s="48" t="s">
        <v>55</v>
      </c>
      <c r="C26" s="49"/>
      <c r="D26" s="42" t="s">
        <v>56</v>
      </c>
      <c r="E26" s="42" t="s">
        <v>57</v>
      </c>
      <c r="F26" s="48" t="s">
        <v>58</v>
      </c>
      <c r="G26" s="48" t="s">
        <v>59</v>
      </c>
      <c r="H26" s="374" t="s">
        <v>54</v>
      </c>
      <c r="I26" s="375"/>
      <c r="J26" s="48" t="s">
        <v>60</v>
      </c>
      <c r="K26" s="48" t="s">
        <v>61</v>
      </c>
      <c r="L26" s="38"/>
    </row>
    <row r="27" spans="1:12" s="9" customFormat="1" ht="29.25" customHeight="1">
      <c r="A27" s="1"/>
      <c r="B27" s="87" t="s">
        <v>9</v>
      </c>
      <c r="C27" s="366" t="s">
        <v>107</v>
      </c>
      <c r="D27" s="367"/>
      <c r="E27" s="68"/>
      <c r="F27" s="54"/>
      <c r="G27" s="69"/>
      <c r="H27" s="54"/>
      <c r="I27" s="69"/>
      <c r="J27" s="54"/>
      <c r="K27" s="69"/>
      <c r="L27" s="96"/>
    </row>
    <row r="28" spans="1:12" s="9" customFormat="1" ht="12.75">
      <c r="A28" s="1"/>
      <c r="B28" s="85"/>
      <c r="C28" s="28"/>
      <c r="D28" s="4"/>
      <c r="E28" s="66"/>
      <c r="F28" s="58"/>
      <c r="G28" s="66"/>
      <c r="H28" s="58"/>
      <c r="I28" s="66"/>
      <c r="J28" s="58"/>
      <c r="K28" s="66"/>
      <c r="L28" s="96"/>
    </row>
    <row r="29" spans="1:12" s="9" customFormat="1" ht="19.5" customHeight="1">
      <c r="A29" s="1"/>
      <c r="B29" s="81" t="s">
        <v>11</v>
      </c>
      <c r="C29" s="368" t="s">
        <v>10</v>
      </c>
      <c r="D29" s="369"/>
      <c r="E29" s="59"/>
      <c r="F29" s="61"/>
      <c r="G29" s="59"/>
      <c r="H29" s="61"/>
      <c r="I29" s="59"/>
      <c r="J29" s="61"/>
      <c r="K29" s="59"/>
      <c r="L29" s="96"/>
    </row>
    <row r="30" spans="1:12" s="9" customFormat="1" ht="37.5" customHeight="1">
      <c r="A30" s="1"/>
      <c r="B30" s="84" t="s">
        <v>12</v>
      </c>
      <c r="C30" s="370" t="s">
        <v>123</v>
      </c>
      <c r="D30" s="371"/>
      <c r="E30" s="65"/>
      <c r="F30" s="56"/>
      <c r="G30" s="65"/>
      <c r="H30" s="56"/>
      <c r="I30" s="65"/>
      <c r="J30" s="56"/>
      <c r="K30" s="65"/>
      <c r="L30" s="96"/>
    </row>
    <row r="31" spans="1:12" s="9" customFormat="1" ht="48.75" customHeight="1">
      <c r="A31" s="1"/>
      <c r="B31" s="77" t="s">
        <v>13</v>
      </c>
      <c r="C31" s="372" t="s">
        <v>124</v>
      </c>
      <c r="D31" s="373"/>
      <c r="E31" s="66"/>
      <c r="F31" s="58"/>
      <c r="G31" s="66"/>
      <c r="H31" s="58"/>
      <c r="I31" s="66"/>
      <c r="J31" s="58"/>
      <c r="K31" s="66"/>
      <c r="L31" s="96"/>
    </row>
    <row r="32" spans="1:12" s="9" customFormat="1" ht="21.75" customHeight="1">
      <c r="A32" s="1"/>
      <c r="B32" s="83" t="s">
        <v>14</v>
      </c>
      <c r="C32" s="359" t="s">
        <v>91</v>
      </c>
      <c r="D32" s="360"/>
      <c r="E32" s="59"/>
      <c r="F32" s="61"/>
      <c r="G32" s="59"/>
      <c r="H32" s="61"/>
      <c r="I32" s="59"/>
      <c r="J32" s="61"/>
      <c r="K32" s="59"/>
      <c r="L32" s="96"/>
    </row>
    <row r="33" spans="1:12" s="9" customFormat="1" ht="33.75" customHeight="1">
      <c r="A33" s="1"/>
      <c r="B33" s="83" t="s">
        <v>15</v>
      </c>
      <c r="C33" s="359" t="s">
        <v>92</v>
      </c>
      <c r="D33" s="360"/>
      <c r="E33" s="59"/>
      <c r="F33" s="61"/>
      <c r="G33" s="59"/>
      <c r="H33" s="61"/>
      <c r="I33" s="59"/>
      <c r="J33" s="61"/>
      <c r="K33" s="59"/>
      <c r="L33" s="96"/>
    </row>
    <row r="34" spans="1:12" s="9" customFormat="1" ht="22.5" customHeight="1">
      <c r="A34" s="1"/>
      <c r="B34" s="83" t="s">
        <v>16</v>
      </c>
      <c r="C34" s="359" t="s">
        <v>125</v>
      </c>
      <c r="D34" s="360"/>
      <c r="E34" s="59"/>
      <c r="F34" s="61"/>
      <c r="G34" s="59"/>
      <c r="H34" s="61"/>
      <c r="I34" s="59"/>
      <c r="J34" s="61"/>
      <c r="K34" s="59"/>
      <c r="L34" s="96"/>
    </row>
    <row r="35" spans="1:12" s="9" customFormat="1" ht="12.75">
      <c r="A35" s="1"/>
      <c r="B35" s="74"/>
      <c r="C35" s="380" t="s">
        <v>17</v>
      </c>
      <c r="D35" s="381"/>
      <c r="E35" s="66"/>
      <c r="F35" s="62"/>
      <c r="G35" s="66"/>
      <c r="H35" s="58"/>
      <c r="I35" s="66"/>
      <c r="J35" s="58"/>
      <c r="K35" s="66"/>
      <c r="L35" s="96"/>
    </row>
    <row r="36" spans="1:12" s="9" customFormat="1" ht="21.75" customHeight="1">
      <c r="A36" s="1"/>
      <c r="B36" s="81" t="s">
        <v>18</v>
      </c>
      <c r="C36" s="364" t="s">
        <v>19</v>
      </c>
      <c r="D36" s="365"/>
      <c r="E36" s="59"/>
      <c r="F36" s="61"/>
      <c r="G36" s="59"/>
      <c r="H36" s="61"/>
      <c r="I36" s="59"/>
      <c r="J36" s="61"/>
      <c r="K36" s="59"/>
      <c r="L36" s="96"/>
    </row>
    <row r="37" spans="1:12" s="9" customFormat="1" ht="63.75" customHeight="1">
      <c r="A37" s="1"/>
      <c r="B37" s="83" t="s">
        <v>12</v>
      </c>
      <c r="C37" s="359" t="s">
        <v>95</v>
      </c>
      <c r="D37" s="360"/>
      <c r="E37" s="59"/>
      <c r="F37" s="61"/>
      <c r="G37" s="59"/>
      <c r="H37" s="61"/>
      <c r="I37" s="59"/>
      <c r="J37" s="61"/>
      <c r="K37" s="59"/>
      <c r="L37" s="96"/>
    </row>
    <row r="38" spans="1:12" s="9" customFormat="1" ht="27" customHeight="1">
      <c r="A38" s="1"/>
      <c r="B38" s="83" t="s">
        <v>13</v>
      </c>
      <c r="C38" s="359" t="s">
        <v>91</v>
      </c>
      <c r="D38" s="360"/>
      <c r="E38" s="59"/>
      <c r="F38" s="61"/>
      <c r="G38" s="59"/>
      <c r="H38" s="61"/>
      <c r="I38" s="59"/>
      <c r="J38" s="61"/>
      <c r="K38" s="59"/>
      <c r="L38" s="96"/>
    </row>
    <row r="39" spans="1:12" s="9" customFormat="1" ht="21" customHeight="1">
      <c r="A39" s="1"/>
      <c r="B39" s="77" t="s">
        <v>14</v>
      </c>
      <c r="C39" s="372" t="s">
        <v>21</v>
      </c>
      <c r="D39" s="373"/>
      <c r="E39" s="66"/>
      <c r="F39" s="58"/>
      <c r="G39" s="66"/>
      <c r="H39" s="58"/>
      <c r="I39" s="66"/>
      <c r="J39" s="58"/>
      <c r="K39" s="66"/>
      <c r="L39" s="96"/>
    </row>
    <row r="40" spans="1:12" s="9" customFormat="1" ht="26.25" customHeight="1">
      <c r="A40" s="1"/>
      <c r="B40" s="83" t="s">
        <v>15</v>
      </c>
      <c r="C40" s="359" t="s">
        <v>125</v>
      </c>
      <c r="D40" s="360"/>
      <c r="E40" s="59"/>
      <c r="F40" s="61"/>
      <c r="G40" s="59"/>
      <c r="H40" s="61"/>
      <c r="I40" s="59"/>
      <c r="J40" s="61"/>
      <c r="K40" s="59"/>
      <c r="L40" s="96"/>
    </row>
    <row r="41" spans="1:12" s="9" customFormat="1" ht="27" customHeight="1">
      <c r="A41" s="1"/>
      <c r="B41" s="77"/>
      <c r="C41" s="380" t="s">
        <v>22</v>
      </c>
      <c r="D41" s="381"/>
      <c r="E41" s="66"/>
      <c r="F41" s="58"/>
      <c r="G41" s="66"/>
      <c r="H41" s="58"/>
      <c r="I41" s="66"/>
      <c r="J41" s="58"/>
      <c r="K41" s="66"/>
      <c r="L41" s="96"/>
    </row>
    <row r="42" spans="1:12" s="9" customFormat="1" ht="90.75" customHeight="1">
      <c r="A42" s="1"/>
      <c r="B42" s="83"/>
      <c r="C42" s="364" t="s">
        <v>98</v>
      </c>
      <c r="D42" s="365"/>
      <c r="E42" s="59"/>
      <c r="F42" s="61"/>
      <c r="G42" s="59"/>
      <c r="H42" s="61"/>
      <c r="I42" s="59"/>
      <c r="J42" s="61"/>
      <c r="K42" s="59"/>
      <c r="L42" s="96"/>
    </row>
    <row r="43" spans="1:12" s="9" customFormat="1" ht="33" customHeight="1">
      <c r="A43" s="1"/>
      <c r="B43" s="82" t="s">
        <v>23</v>
      </c>
      <c r="C43" s="387" t="s">
        <v>99</v>
      </c>
      <c r="D43" s="388"/>
      <c r="E43" s="65"/>
      <c r="F43" s="56"/>
      <c r="G43" s="65"/>
      <c r="H43" s="56"/>
      <c r="I43" s="65"/>
      <c r="J43" s="56"/>
      <c r="K43" s="65"/>
      <c r="L43" s="96"/>
    </row>
    <row r="44" spans="1:12" s="9" customFormat="1" ht="24.75" customHeight="1">
      <c r="A44" s="1"/>
      <c r="B44" s="81" t="s">
        <v>11</v>
      </c>
      <c r="C44" s="364" t="s">
        <v>21</v>
      </c>
      <c r="D44" s="365"/>
      <c r="E44" s="66"/>
      <c r="F44" s="58"/>
      <c r="G44" s="66"/>
      <c r="H44" s="58"/>
      <c r="I44" s="66"/>
      <c r="J44" s="58"/>
      <c r="K44" s="66"/>
      <c r="L44" s="96"/>
    </row>
    <row r="45" spans="1:12" s="9" customFormat="1" ht="20.25" customHeight="1">
      <c r="A45" s="1"/>
      <c r="B45" s="83" t="s">
        <v>12</v>
      </c>
      <c r="C45" s="359" t="s">
        <v>100</v>
      </c>
      <c r="D45" s="360"/>
      <c r="E45" s="59"/>
      <c r="F45" s="61"/>
      <c r="G45" s="59"/>
      <c r="H45" s="61"/>
      <c r="I45" s="59"/>
      <c r="J45" s="61"/>
      <c r="K45" s="59"/>
      <c r="L45" s="96"/>
    </row>
    <row r="46" spans="1:12" s="9" customFormat="1" ht="33.75" customHeight="1">
      <c r="A46" s="1"/>
      <c r="B46" s="84" t="s">
        <v>13</v>
      </c>
      <c r="C46" s="385" t="s">
        <v>92</v>
      </c>
      <c r="D46" s="386"/>
      <c r="E46" s="65"/>
      <c r="F46" s="56"/>
      <c r="G46" s="65"/>
      <c r="H46" s="56"/>
      <c r="I46" s="65"/>
      <c r="J46" s="56"/>
      <c r="K46" s="65"/>
      <c r="L46" s="96"/>
    </row>
    <row r="47" spans="1:12" s="9" customFormat="1" ht="48.75" customHeight="1">
      <c r="A47" s="1"/>
      <c r="B47" s="83" t="s">
        <v>14</v>
      </c>
      <c r="C47" s="359" t="s">
        <v>124</v>
      </c>
      <c r="D47" s="360"/>
      <c r="E47" s="98"/>
      <c r="F47" s="67"/>
      <c r="G47" s="71"/>
      <c r="H47" s="70"/>
      <c r="I47" s="67"/>
      <c r="J47" s="94"/>
      <c r="K47" s="67"/>
      <c r="L47" s="95"/>
    </row>
    <row r="48" spans="1:12" s="9" customFormat="1" ht="33.75" customHeight="1">
      <c r="A48" s="1"/>
      <c r="B48" s="83" t="s">
        <v>15</v>
      </c>
      <c r="C48" s="359" t="s">
        <v>88</v>
      </c>
      <c r="D48" s="360"/>
      <c r="E48" s="60"/>
      <c r="F48" s="59"/>
      <c r="G48" s="61"/>
      <c r="H48" s="60"/>
      <c r="I48" s="59"/>
      <c r="J48" s="93"/>
      <c r="K48" s="67"/>
      <c r="L48" s="95"/>
    </row>
    <row r="49" spans="1:12" s="9" customFormat="1" ht="33.75" customHeight="1">
      <c r="A49" s="1"/>
      <c r="B49" s="83" t="s">
        <v>16</v>
      </c>
      <c r="C49" s="359" t="s">
        <v>101</v>
      </c>
      <c r="D49" s="360"/>
      <c r="E49" s="60"/>
      <c r="F49" s="59"/>
      <c r="G49" s="61"/>
      <c r="H49" s="60"/>
      <c r="I49" s="59"/>
      <c r="J49" s="93"/>
      <c r="K49" s="67"/>
      <c r="L49" s="95"/>
    </row>
    <row r="50" spans="1:12" s="9" customFormat="1" ht="39.75" customHeight="1">
      <c r="A50" s="1"/>
      <c r="B50" s="83" t="s">
        <v>25</v>
      </c>
      <c r="C50" s="359" t="s">
        <v>102</v>
      </c>
      <c r="D50" s="360"/>
      <c r="E50" s="60"/>
      <c r="F50" s="59"/>
      <c r="G50" s="61"/>
      <c r="H50" s="60"/>
      <c r="I50" s="59"/>
      <c r="J50" s="93"/>
      <c r="K50" s="67"/>
      <c r="L50" s="95"/>
    </row>
    <row r="51" spans="1:12" s="9" customFormat="1" ht="33.75" customHeight="1">
      <c r="A51" s="1"/>
      <c r="B51" s="83" t="s">
        <v>26</v>
      </c>
      <c r="C51" s="359" t="s">
        <v>103</v>
      </c>
      <c r="D51" s="360"/>
      <c r="E51" s="60"/>
      <c r="F51" s="59"/>
      <c r="G51" s="61"/>
      <c r="H51" s="60"/>
      <c r="I51" s="59"/>
      <c r="J51" s="93"/>
      <c r="K51" s="67"/>
      <c r="L51" s="95"/>
    </row>
    <row r="52" spans="1:12" s="9" customFormat="1" ht="27.75" customHeight="1">
      <c r="A52" s="1"/>
      <c r="B52" s="84" t="s">
        <v>27</v>
      </c>
      <c r="C52" s="385" t="s">
        <v>125</v>
      </c>
      <c r="D52" s="386"/>
      <c r="E52" s="55"/>
      <c r="F52" s="65"/>
      <c r="G52" s="56"/>
      <c r="H52" s="55"/>
      <c r="I52" s="65"/>
      <c r="J52" s="91"/>
      <c r="K52" s="63"/>
      <c r="L52" s="95"/>
    </row>
    <row r="53" spans="1:12" s="9" customFormat="1" ht="12.75">
      <c r="A53" s="1"/>
      <c r="B53" s="30"/>
      <c r="C53" s="364" t="s">
        <v>28</v>
      </c>
      <c r="D53" s="365"/>
      <c r="E53" s="60"/>
      <c r="F53" s="59"/>
      <c r="G53" s="61"/>
      <c r="H53" s="60"/>
      <c r="I53" s="59"/>
      <c r="J53" s="93"/>
      <c r="K53" s="67"/>
      <c r="L53" s="95"/>
    </row>
    <row r="54" spans="1:12" s="9" customFormat="1" ht="15" customHeight="1">
      <c r="A54" s="1"/>
      <c r="B54" s="76" t="s">
        <v>18</v>
      </c>
      <c r="C54" s="364" t="s">
        <v>29</v>
      </c>
      <c r="D54" s="365"/>
      <c r="E54" s="57"/>
      <c r="F54" s="97"/>
      <c r="G54" s="58"/>
      <c r="H54" s="57"/>
      <c r="I54" s="66"/>
      <c r="J54" s="92"/>
      <c r="K54" s="64"/>
      <c r="L54" s="95"/>
    </row>
    <row r="55" spans="1:12" s="9" customFormat="1" ht="26.25" customHeight="1">
      <c r="A55" s="1"/>
      <c r="B55" s="83" t="s">
        <v>12</v>
      </c>
      <c r="C55" s="359" t="s">
        <v>91</v>
      </c>
      <c r="D55" s="360"/>
      <c r="E55" s="60"/>
      <c r="F55" s="59"/>
      <c r="G55" s="61"/>
      <c r="H55" s="60"/>
      <c r="I55" s="59"/>
      <c r="J55" s="93"/>
      <c r="K55" s="67"/>
      <c r="L55" s="95"/>
    </row>
    <row r="56" spans="1:12" s="9" customFormat="1" ht="18" customHeight="1">
      <c r="A56" s="1"/>
      <c r="B56" s="84" t="s">
        <v>13</v>
      </c>
      <c r="C56" s="385" t="s">
        <v>20</v>
      </c>
      <c r="D56" s="386"/>
      <c r="E56" s="55"/>
      <c r="F56" s="65"/>
      <c r="G56" s="56"/>
      <c r="H56" s="55"/>
      <c r="I56" s="65"/>
      <c r="J56" s="91"/>
      <c r="K56" s="63"/>
      <c r="L56" s="95"/>
    </row>
    <row r="57" spans="1:12" s="9" customFormat="1" ht="75.75" customHeight="1">
      <c r="A57" s="1"/>
      <c r="B57" s="84"/>
      <c r="C57" s="78" t="s">
        <v>30</v>
      </c>
      <c r="D57" s="72" t="s">
        <v>126</v>
      </c>
      <c r="E57" s="55"/>
      <c r="F57" s="65"/>
      <c r="G57" s="56"/>
      <c r="H57" s="65"/>
      <c r="I57" s="91"/>
      <c r="J57" s="91"/>
      <c r="K57" s="63"/>
      <c r="L57" s="95"/>
    </row>
    <row r="58" spans="1:12" s="9" customFormat="1" ht="87" customHeight="1">
      <c r="A58" s="1"/>
      <c r="B58" s="77"/>
      <c r="C58" s="79" t="s">
        <v>31</v>
      </c>
      <c r="D58" s="75" t="s">
        <v>105</v>
      </c>
      <c r="E58" s="57"/>
      <c r="F58" s="66"/>
      <c r="G58" s="58"/>
      <c r="H58" s="57"/>
      <c r="I58" s="66"/>
      <c r="J58" s="92"/>
      <c r="K58" s="64"/>
      <c r="L58" s="95"/>
    </row>
    <row r="59" spans="1:12" s="9" customFormat="1" ht="30.75" customHeight="1">
      <c r="A59" s="1"/>
      <c r="B59" s="84" t="s">
        <v>14</v>
      </c>
      <c r="C59" s="385" t="s">
        <v>97</v>
      </c>
      <c r="D59" s="386"/>
      <c r="E59" s="60"/>
      <c r="F59" s="59"/>
      <c r="G59" s="61"/>
      <c r="H59" s="60"/>
      <c r="I59" s="59"/>
      <c r="J59" s="93"/>
      <c r="K59" s="67"/>
      <c r="L59" s="95"/>
    </row>
    <row r="60" spans="1:12" s="9" customFormat="1" ht="30" customHeight="1">
      <c r="A60" s="1"/>
      <c r="B60" s="80"/>
      <c r="C60" s="364" t="s">
        <v>32</v>
      </c>
      <c r="D60" s="365"/>
      <c r="E60" s="52"/>
      <c r="F60" s="64"/>
      <c r="G60" s="53"/>
      <c r="H60" s="52"/>
      <c r="I60" s="64"/>
      <c r="J60" s="90"/>
      <c r="K60" s="64"/>
      <c r="L60" s="95"/>
    </row>
    <row r="61" spans="1:12" s="9" customFormat="1" ht="51.75" customHeight="1">
      <c r="A61" s="1"/>
      <c r="B61" s="73"/>
      <c r="C61" s="366" t="s">
        <v>127</v>
      </c>
      <c r="D61" s="367"/>
      <c r="E61" s="50"/>
      <c r="F61" s="63"/>
      <c r="G61" s="51"/>
      <c r="H61" s="70"/>
      <c r="I61" s="67"/>
      <c r="J61" s="89"/>
      <c r="K61" s="63"/>
      <c r="L61" s="95"/>
    </row>
    <row r="62" spans="1:12" s="9" customFormat="1" ht="24.75" customHeight="1">
      <c r="A62" s="1"/>
      <c r="B62" s="80"/>
      <c r="C62" s="364" t="s">
        <v>33</v>
      </c>
      <c r="D62" s="365"/>
      <c r="E62" s="70"/>
      <c r="F62" s="67"/>
      <c r="G62" s="71"/>
      <c r="H62" s="52"/>
      <c r="I62" s="64"/>
      <c r="J62" s="94"/>
      <c r="K62" s="67"/>
      <c r="L62" s="95"/>
    </row>
    <row r="63" spans="1:12" s="9" customFormat="1" ht="93" customHeight="1">
      <c r="A63" s="1"/>
      <c r="B63" s="82" t="s">
        <v>34</v>
      </c>
      <c r="C63" s="366" t="s">
        <v>106</v>
      </c>
      <c r="D63" s="367"/>
      <c r="E63" s="50"/>
      <c r="F63" s="63"/>
      <c r="G63" s="51"/>
      <c r="H63" s="50"/>
      <c r="I63" s="63"/>
      <c r="J63" s="89"/>
      <c r="K63" s="63"/>
      <c r="L63" s="95"/>
    </row>
    <row r="64" spans="1:12" s="9" customFormat="1" ht="37.5" customHeight="1">
      <c r="A64" s="1"/>
      <c r="B64" s="29"/>
      <c r="C64" s="380" t="s">
        <v>108</v>
      </c>
      <c r="D64" s="381"/>
      <c r="E64" s="52"/>
      <c r="F64" s="64"/>
      <c r="G64" s="53"/>
      <c r="H64" s="52"/>
      <c r="I64" s="64"/>
      <c r="J64" s="90"/>
      <c r="K64" s="64"/>
      <c r="L64" s="95"/>
    </row>
  </sheetData>
  <mergeCells count="54">
    <mergeCell ref="C17:K17"/>
    <mergeCell ref="C20:D20"/>
    <mergeCell ref="E20:G21"/>
    <mergeCell ref="H20:I20"/>
    <mergeCell ref="C21:D21"/>
    <mergeCell ref="H21:I21"/>
    <mergeCell ref="C18:K18"/>
    <mergeCell ref="C38:D38"/>
    <mergeCell ref="C39:D39"/>
    <mergeCell ref="C32:D32"/>
    <mergeCell ref="C33:D33"/>
    <mergeCell ref="C34:D34"/>
    <mergeCell ref="C35:D35"/>
    <mergeCell ref="C49:D49"/>
    <mergeCell ref="C50:D50"/>
    <mergeCell ref="C51:D51"/>
    <mergeCell ref="C40:D40"/>
    <mergeCell ref="C41:D41"/>
    <mergeCell ref="C42:D42"/>
    <mergeCell ref="C43:D43"/>
    <mergeCell ref="C44:D44"/>
    <mergeCell ref="C45:D45"/>
    <mergeCell ref="C62:D62"/>
    <mergeCell ref="C63:D63"/>
    <mergeCell ref="C64:D64"/>
    <mergeCell ref="C4:D4"/>
    <mergeCell ref="C11:F11"/>
    <mergeCell ref="C56:D56"/>
    <mergeCell ref="C59:D59"/>
    <mergeCell ref="C60:D60"/>
    <mergeCell ref="C61:D61"/>
    <mergeCell ref="C52:D52"/>
    <mergeCell ref="C46:D46"/>
    <mergeCell ref="C47:D47"/>
    <mergeCell ref="C53:D53"/>
    <mergeCell ref="C54:D54"/>
    <mergeCell ref="C55:D55"/>
    <mergeCell ref="C48:D48"/>
    <mergeCell ref="H11:J11"/>
    <mergeCell ref="C13:J13"/>
    <mergeCell ref="C37:D37"/>
    <mergeCell ref="E4:F4"/>
    <mergeCell ref="H4:J4"/>
    <mergeCell ref="C6:J6"/>
    <mergeCell ref="C10:K10"/>
    <mergeCell ref="C36:D36"/>
    <mergeCell ref="C27:D27"/>
    <mergeCell ref="C29:D29"/>
    <mergeCell ref="C30:D30"/>
    <mergeCell ref="C31:D31"/>
    <mergeCell ref="H22:I22"/>
    <mergeCell ref="H23:I23"/>
    <mergeCell ref="H25:I25"/>
    <mergeCell ref="H26:I26"/>
  </mergeCells>
  <phoneticPr fontId="0" type="noConversion"/>
  <pageMargins left="0.53" right="0.23" top="1" bottom="1" header="0.5" footer="0.5"/>
  <pageSetup paperSize="9" scale="88" orientation="portrait" horizontalDpi="4294967295" verticalDpi="0" r:id="rId1"/>
  <headerFooter alignWithMargins="0">
    <oddHeader>&amp;LCIN L34102PN1958PLC011172</oddHeader>
  </headerFooter>
  <rowBreaks count="2" manualBreakCount="2">
    <brk id="35" max="16383" man="1"/>
    <brk id="53" max="16383" man="1"/>
  </rowBreaks>
  <drawing r:id="rId2"/>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Sheet 1-1(a)</vt:lpstr>
      <vt:lpstr>Sheet 2-1(b)&amp;1(c)</vt:lpstr>
      <vt:lpstr>Sheet 3-LOCKED SHARES 1(d)</vt:lpstr>
      <vt:lpstr>Sheet 4-II(a),II(b)&amp;III(a)</vt:lpstr>
      <vt:lpstr>Sheet1</vt:lpstr>
      <vt:lpstr>'Sheet 1-1(a)'!Print_Area</vt:lpstr>
      <vt:lpstr>'Sheet 3-LOCKED SHARES 1(d)'!Print_Titles</vt:lpstr>
      <vt:lpstr>'Sheet 4-II(a),II(b)&amp;III(a)'!Print_Titles</vt:lpstr>
    </vt:vector>
  </TitlesOfParts>
  <Company>BTL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msn</dc:creator>
  <cp:lastModifiedBy>npg402087</cp:lastModifiedBy>
  <cp:lastPrinted>2014-10-14T04:23:26Z</cp:lastPrinted>
  <dcterms:created xsi:type="dcterms:W3CDTF">2006-05-16T05:44:37Z</dcterms:created>
  <dcterms:modified xsi:type="dcterms:W3CDTF">2014-10-15T09:02:25Z</dcterms:modified>
</cp:coreProperties>
</file>